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128" documentId="13_ncr:1_{F6CB121F-512D-4AA6-A0C1-0FB36C537598}" xr6:coauthVersionLast="47" xr6:coauthVersionMax="47" xr10:uidLastSave="{B90D2546-2CC9-4321-9977-EBED0AD0ED9D}"/>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5" i="4"/>
  <c r="I4" i="1"/>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<sst xmlns="http://schemas.openxmlformats.org/spreadsheetml/2006/main" count="179016" uniqueCount="39099">
  <si>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</si>
  <si>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</si>
  <si>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</si>
  <si>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</si>
  <si>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</si>
  <si>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</si>
  <si>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</si>
  <si>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</si>
  <si>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</si>
  <si>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</si>
  <si>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</si>
  <si>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</si>
  <si>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</si>
  <si>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</si>
  <si>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</si>
  <si>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</si>
  <si>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</si>
  <si>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</si>
  <si>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</si>
  <si>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</si>
  <si>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</si>
  <si>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</si>
  <si>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</si>
  <si>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</si>
  <si>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</si>
  <si>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</si>
  <si>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</si>
  <si>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</si>
  <si>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</si>
  <si>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</si>
  <si>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</si>
  <si>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</si>
  <si>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</si>
  <si>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</si>
  <si>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</si>
  <si>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</si>
  <si>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</si>
  <si>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</si>
  <si>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</si>
  <si>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</si>
  <si>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</si>
  <si>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</si>
  <si>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</si>
  <si>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</si>
  <si>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</si>
  <si>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</si>
  <si>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</si>
  <si>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</si>
  <si>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</si>
  <si>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</si>
  <si>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</si>
  <si>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</si>
  <si>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</si>
  <si>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</si>
  <si>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</si>
  <si>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</si>
  <si>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</si>
  <si>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</si>
  <si>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</si>
  <si>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</si>
  <si>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</si>
  <si>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</si>
  <si>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</si>
  <si>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</si>
  <si>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</si>
  <si>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</si>
  <si>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</si>
  <si>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</si>
  <si>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</si>
  <si>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</si>
  <si>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</si>
  <si>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</si>
  <si>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</si>
  <si>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</si>
  <si>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</si>
  <si>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</si>
  <si>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</si>
  <si>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</si>
  <si>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</si>
  <si>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</si>
  <si>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</si>
  <si>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</si>
  <si>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</si>
  <si>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</si>
  <si>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</si>
  <si>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</si>
  <si>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</si>
  <si>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</si>
  <si>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</si>
  <si>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</si>
  <si>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</si>
  <si>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</si>
  <si>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</si>
  <si>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</si>
  <si>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</si>
  <si>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</si>
  <si>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</si>
  <si>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</si>
  <si>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</si>
  <si>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</si>
  <si>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</si>
  <si>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</si>
  <si>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</si>
  <si>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</si>
  <si>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</si>
  <si>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</si>
  <si>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</si>
  <si>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</si>
  <si>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</si>
  <si>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</si>
  <si>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</si>
  <si>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</si>
  <si>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</si>
  <si>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</si>
  <si>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</si>
  <si>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</si>
  <si>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</si>
  <si>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</si>
  <si>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</si>
  <si>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</si>
  <si>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</si>
  <si>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</si>
  <si>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</si>
  <si>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</si>
  <si>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</si>
  <si>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</si>
  <si>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</si>
  <si>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</si>
  <si>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</si>
  <si>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</si>
  <si>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</si>
  <si>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</si>
  <si>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</si>
  <si>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</si>
  <si>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</si>
  <si>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</si>
  <si>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</si>
  <si>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</si>
  <si>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</si>
  <si>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</si>
  <si>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</si>
  <si>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</si>
  <si>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</si>
  <si>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</si>
  <si>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</si>
  <si>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</si>
  <si>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</si>
  <si>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</si>
  <si>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</si>
  <si>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</si>
  <si>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</si>
  <si>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</si>
  <si>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</si>
  <si>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</si>
  <si>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</si>
  <si>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</si>
  <si>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</si>
  <si>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</si>
  <si>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</si>
  <si>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</si>
  <si>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</si>
  <si>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</si>
  <si>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</si>
  <si>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</si>
  <si>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</si>
  <si>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</si>
  <si>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</si>
  <si>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</si>
  <si>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</si>
  <si>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</si>
  <si>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</si>
  <si>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</si>
  <si>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</si>
  <si>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</si>
  <si>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</si>
  <si>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</si>
  <si>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</si>
  <si>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</si>
  <si>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</si>
  <si>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</si>
  <si>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</si>
  <si>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</si>
  <si>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</si>
  <si>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</si>
  <si>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</si>
  <si>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</si>
  <si>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</si>
  <si>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</si>
  <si>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</si>
  <si>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</si>
  <si>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</si>
  <si>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</si>
  <si>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</si>
  <si>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</si>
  <si>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</si>
  <si>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</si>
  <si>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</si>
  <si>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</si>
  <si>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</si>
  <si>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</si>
  <si>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</si>
  <si>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</si>
  <si>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</si>
  <si>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</si>
  <si>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</si>
  <si>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</si>
  <si>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</si>
  <si>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</si>
  <si>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</si>
  <si>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</si>
  <si>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</si>
  <si>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</si>
  <si>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</si>
  <si>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</si>
  <si>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</si>
  <si>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</si>
  <si>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</si>
  <si>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</si>
  <si>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</si>
  <si>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</si>
  <si>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</si>
  <si>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</si>
  <si>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</si>
  <si>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</si>
  <si>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</si>
  <si>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</si>
  <si>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</si>
  <si>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</si>
  <si>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</si>
  <si>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</si>
  <si>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</si>
  <si>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</si>
  <si>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</si>
  <si>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</si>
  <si>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</si>
  <si>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</si>
  <si>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</si>
  <si>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</si>
  <si>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</si>
  <si>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</si>
  <si>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</si>
  <si>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</si>
  <si>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</si>
  <si>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</si>
  <si>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</si>
  <si>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</si>
  <si>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</si>
  <si>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</si>
  <si>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</si>
  <si>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</si>
  <si>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</si>
  <si>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</si>
  <si>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</si>
  <si>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</si>
  <si>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</si>
  <si>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</si>
  <si>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</si>
  <si>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</si>
  <si>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</si>
  <si>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</si>
  <si>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</si>
  <si>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</si>
  <si>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</si>
  <si>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</si>
  <si>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</si>
  <si>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</si>
  <si>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</si>
  <si>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</si>
  <si>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</si>
  <si>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</si>
  <si>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</si>
  <si>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</si>
  <si>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</si>
  <si>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</si>
  <si>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</si>
  <si>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</si>
  <si>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</si>
  <si>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</si>
  <si>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</si>
  <si>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</si>
  <si>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</si>
  <si>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</si>
  <si>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</si>
  <si>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</si>
  <si>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</si>
  <si>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</si>
  <si>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</si>
  <si>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</si>
  <si>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</si>
  <si>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</si>
  <si>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</si>
  <si>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</si>
  <si>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</si>
  <si>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</si>
  <si>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</si>
  <si>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</si>
  <si>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</si>
  <si>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</si>
  <si>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</si>
  <si>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</si>
  <si>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</si>
  <si>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</si>
  <si>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</si>
  <si>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</si>
  <si>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</si>
  <si>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</si>
  <si>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</si>
  <si>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</si>
  <si>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</si>
  <si>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</si>
  <si>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</si>
  <si>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</si>
  <si>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</si>
  <si>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</si>
  <si>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</si>
  <si>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</si>
  <si>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</si>
  <si>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</si>
  <si>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</si>
  <si>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</si>
  <si>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</si>
  <si>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</si>
  <si>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</si>
  <si>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</si>
  <si>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</si>
  <si>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</si>
  <si>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</si>
  <si>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</si>
  <si>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</si>
  <si>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</si>
  <si>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</si>
  <si>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</si>
  <si>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</si>
  <si>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</si>
  <si>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</si>
  <si>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</si>
  <si>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</si>
  <si>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</si>
  <si>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</si>
  <si>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</si>
  <si>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</si>
  <si>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</si>
  <si>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</si>
  <si>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</si>
  <si>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</si>
  <si>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</si>
  <si>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</si>
  <si>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</si>
  <si>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</si>
  <si>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</si>
  <si>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</si>
  <si>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</si>
  <si>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</si>
  <si>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</si>
  <si>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</si>
  <si>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</si>
  <si>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</si>
  <si>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</si>
  <si>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</si>
  <si>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</si>
  <si>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</si>
  <si>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</si>
  <si>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</si>
  <si>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</si>
  <si>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</si>
  <si>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</si>
  <si>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</si>
  <si>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</si>
  <si>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</si>
  <si>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</si>
  <si>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</si>
  <si>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</si>
  <si>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</si>
  <si>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</si>
  <si>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</si>
  <si>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</si>
  <si>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</si>
  <si>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</si>
  <si>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</si>
  <si>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</si>
  <si>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</si>
  <si>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</si>
  <si>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</si>
  <si>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</si>
  <si>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</si>
  <si>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</si>
  <si>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</si>
  <si>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</si>
  <si>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</si>
  <si>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</si>
  <si>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</si>
  <si>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</si>
  <si>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</si>
  <si>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</si>
  <si>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</si>
  <si>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</si>
  <si>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</si>
  <si>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</si>
  <si>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</si>
  <si>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</si>
  <si>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</si>
  <si>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</si>
  <si>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</si>
  <si>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</si>
  <si>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</si>
  <si>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</si>
  <si>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</si>
  <si>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</si>
  <si>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</si>
  <si>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</si>
  <si>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</si>
  <si>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</si>
  <si>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</si>
  <si>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</si>
  <si>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</si>
  <si>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</si>
  <si>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</si>
  <si>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</si>
  <si>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</si>
  <si>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</si>
  <si>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</si>
  <si>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</si>
  <si>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</si>
  <si>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</si>
  <si>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</si>
  <si>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</si>
  <si>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</si>
  <si>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</si>
  <si>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</si>
  <si>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</si>
  <si>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</si>
  <si>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</si>
  <si>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</si>
  <si>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</si>
  <si>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</si>
  <si>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</si>
  <si>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</si>
  <si>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</si>
  <si>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</si>
  <si>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</si>
  <si>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</si>
  <si>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</si>
  <si>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</si>
  <si>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</si>
  <si>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</si>
  <si>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</si>
  <si>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</si>
  <si>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</si>
  <si>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</si>
  <si>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</si>
  <si>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</si>
  <si>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</si>
  <si>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</si>
  <si>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</si>
  <si>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</si>
  <si>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</si>
  <si>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</si>
  <si>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</si>
  <si>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</si>
  <si>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</si>
  <si>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</si>
  <si>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</si>
  <si>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</si>
  <si>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</si>
  <si>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</si>
  <si>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</si>
  <si>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</si>
  <si>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</si>
  <si>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</si>
  <si>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</si>
  <si>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</si>
  <si>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</si>
  <si>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</si>
  <si>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</si>
  <si>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</si>
  <si>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</si>
  <si>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</si>
  <si>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</si>
  <si>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</si>
  <si>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</si>
  <si>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</si>
  <si>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</si>
  <si>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</si>
  <si>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</si>
  <si>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</si>
  <si>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</si>
  <si>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</si>
  <si>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</si>
  <si>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</si>
  <si>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</si>
  <si>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</si>
  <si>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</si>
  <si>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</si>
  <si>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</si>
  <si>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</si>
  <si>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</si>
  <si>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</si>
  <si>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</si>
  <si>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</si>
  <si>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</si>
  <si>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</si>
  <si>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</si>
  <si>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</si>
  <si>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</si>
  <si>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</si>
  <si>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</si>
  <si>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</si>
  <si>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</si>
  <si>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</si>
  <si>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</si>
  <si>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</si>
  <si>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</si>
  <si>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</si>
  <si>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</si>
  <si>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</si>
  <si>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</si>
  <si>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</si>
  <si>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</si>
  <si>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</si>
  <si>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</si>
  <si>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</si>
  <si>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</si>
  <si>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</si>
  <si>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</si>
  <si>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</si>
  <si>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</si>
  <si>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</si>
  <si>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</si>
  <si>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</si>
  <si>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</si>
  <si>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</si>
  <si>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</si>
  <si>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</si>
  <si>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</si>
  <si>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</si>
  <si>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</si>
  <si>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</si>
  <si>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</si>
  <si>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</si>
  <si>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</si>
  <si>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</si>
  <si>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</si>
  <si>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</si>
  <si>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</si>
  <si>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</si>
  <si>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</si>
  <si>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</si>
  <si>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</si>
  <si>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</si>
  <si>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</si>
  <si>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</si>
  <si>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</si>
  <si>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</si>
  <si>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</si>
  <si>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</si>
  <si>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</si>
  <si>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</si>
  <si>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</si>
  <si>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</si>
  <si>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</si>
  <si>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</si>
  <si>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</si>
  <si>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</si>
  <si>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</si>
  <si>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</si>
  <si>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</si>
  <si>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</si>
  <si>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</si>
  <si>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</si>
  <si>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</si>
  <si>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</si>
  <si>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</si>
  <si>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</si>
  <si>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</si>
  <si>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</si>
  <si>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</si>
  <si>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</si>
  <si>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</si>
  <si>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</si>
  <si>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</si>
  <si>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</si>
  <si>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</si>
  <si>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</si>
  <si>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</si>
  <si>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</si>
  <si>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</si>
  <si>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</si>
  <si>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</si>
  <si>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</si>
  <si>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</si>
  <si>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</si>
  <si>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</si>
  <si>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</si>
  <si>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</si>
  <si>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</si>
  <si>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</si>
  <si>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</si>
  <si>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</si>
  <si>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</si>
  <si>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</si>
  <si>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</si>
  <si>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</si>
  <si>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</si>
  <si>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</si>
  <si>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</si>
  <si>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</si>
  <si>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</si>
  <si>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</si>
  <si>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</si>
  <si>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</si>
  <si>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</si>
  <si>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</si>
  <si>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</si>
  <si>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</si>
  <si>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</si>
  <si>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</si>
  <si>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</si>
  <si>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</si>
  <si>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</si>
  <si>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</si>
  <si>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</si>
  <si>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</si>
  <si>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</si>
  <si>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</si>
  <si>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</si>
  <si>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</si>
  <si>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</si>
  <si>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</si>
  <si>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</si>
  <si>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</si>
  <si>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</si>
  <si>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</si>
  <si>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</si>
  <si>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</si>
  <si>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</si>
  <si>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</si>
  <si>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</si>
  <si>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</si>
  <si>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</si>
  <si>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</si>
  <si>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</si>
  <si>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</si>
  <si>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</si>
  <si>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</si>
  <si>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</si>
  <si>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</si>
  <si>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</si>
  <si>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</si>
  <si>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</si>
  <si>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</si>
  <si>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</si>
  <si>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</si>
  <si>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</si>
  <si>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</si>
  <si>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</si>
  <si>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</si>
  <si>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</si>
  <si>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</si>
  <si>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</si>
  <si>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</si>
  <si>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</si>
  <si>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</si>
  <si>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</si>
  <si>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</si>
  <si>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</si>
  <si>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</si>
  <si>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</si>
  <si>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</si>
  <si>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</si>
  <si>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</si>
  <si>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</si>
  <si>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</si>
  <si>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</si>
  <si>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</si>
  <si>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</si>
  <si>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</si>
  <si>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</si>
  <si>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</si>
  <si>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</si>
  <si>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</si>
  <si>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</si>
  <si>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</si>
  <si>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</si>
  <si>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</si>
  <si>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</si>
  <si>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</si>
  <si>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</si>
  <si>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</si>
  <si>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</si>
  <si>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</si>
  <si>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</si>
  <si>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</si>
  <si>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</si>
  <si>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</si>
  <si>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</si>
  <si>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</si>
  <si>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</si>
  <si>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</si>
  <si>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</si>
  <si>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</si>
  <si>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</si>
  <si>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</si>
  <si>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</si>
  <si>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</si>
  <si>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</si>
  <si>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</si>
  <si>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</si>
  <si>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</si>
  <si>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</si>
  <si>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</si>
  <si>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</si>
  <si>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</si>
  <si>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</si>
  <si>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</si>
  <si>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</si>
  <si>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</si>
  <si>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</si>
  <si>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</si>
  <si>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</si>
  <si>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</si>
  <si>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</si>
  <si>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</si>
  <si>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</si>
  <si>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</si>
  <si>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</si>
  <si>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</si>
  <si>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</si>
  <si>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</si>
  <si>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</si>
  <si>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</si>
  <si>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</si>
  <si>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</si>
  <si>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</si>
  <si>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</si>
  <si>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</si>
  <si>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</si>
  <si>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</si>
  <si>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</si>
  <si>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</si>
  <si>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</si>
  <si>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</si>
  <si>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</si>
  <si>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</si>
  <si>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</si>
  <si>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</si>
  <si>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</si>
  <si>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</si>
  <si>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</si>
  <si>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</si>
  <si>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</si>
  <si>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</si>
  <si>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</si>
  <si>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</si>
  <si>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</si>
  <si>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</si>
  <si>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</si>
  <si>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</si>
  <si>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</si>
  <si>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</si>
  <si>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</si>
  <si>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</si>
  <si>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</si>
  <si>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</si>
  <si>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</si>
  <si>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</si>
  <si>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</si>
  <si>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</si>
  <si>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</si>
  <si>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</si>
  <si>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</si>
  <si>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</si>
  <si>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</si>
  <si>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</si>
  <si>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</si>
  <si>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</si>
  <si>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</si>
  <si>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</si>
  <si>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</si>
  <si>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</si>
  <si>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</si>
  <si>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</si>
  <si>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</si>
  <si>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</si>
  <si>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</si>
  <si>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</si>
  <si>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</si>
  <si>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</si>
  <si>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</si>
  <si>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</si>
  <si>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</si>
  <si>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</si>
  <si>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</si>
  <si>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</si>
  <si>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</si>
  <si>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</si>
  <si>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</si>
  <si>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</si>
  <si>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</si>
  <si>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</si>
  <si>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</si>
  <si>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</si>
  <si>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</si>
  <si>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</si>
  <si>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</si>
  <si>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</si>
  <si>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</si>
  <si>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</si>
  <si>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</si>
  <si>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</si>
  <si>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</si>
  <si>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</si>
  <si>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</si>
  <si>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</si>
  <si>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</si>
  <si>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</si>
  <si>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</si>
  <si>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</si>
  <si>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</si>
  <si>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</si>
  <si>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</si>
  <si>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</si>
  <si>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</si>
  <si>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</si>
  <si>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</si>
  <si>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</si>
  <si>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</si>
  <si>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</si>
  <si>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</si>
  <si>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</si>
  <si>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</si>
  <si>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</si>
  <si>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</si>
  <si>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</si>
  <si>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</si>
  <si>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</si>
  <si>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</si>
  <si>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</si>
  <si>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</si>
  <si>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</si>
  <si>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</si>
  <si>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</si>
  <si>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</si>
  <si>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</si>
  <si>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</si>
  <si>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</si>
  <si>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</si>
  <si>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</si>
  <si>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</si>
  <si>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</si>
  <si>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</si>
  <si>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</si>
  <si>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</si>
  <si>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</si>
  <si>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</si>
  <si>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</si>
  <si>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</si>
  <si>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</si>
  <si>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</si>
  <si>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</si>
  <si>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</si>
  <si>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</si>
  <si>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</si>
  <si>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</si>
  <si>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</si>
  <si>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</si>
  <si>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</si>
  <si>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</si>
  <si>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</si>
  <si>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</si>
  <si>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</si>
  <si>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</si>
  <si>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</si>
  <si>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</si>
  <si>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</si>
  <si>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</si>
  <si>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</si>
  <si>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</si>
  <si>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</si>
  <si>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</si>
  <si>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</si>
  <si>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</si>
  <si>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</si>
  <si>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</si>
  <si>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</si>
  <si>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</si>
  <si>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</si>
  <si>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</si>
  <si>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</si>
  <si>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</si>
  <si>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</si>
  <si>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</si>
  <si>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</si>
  <si>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</si>
  <si>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</si>
  <si>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</si>
  <si>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</si>
  <si>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</si>
  <si>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</si>
  <si>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</si>
  <si>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</si>
  <si>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</si>
  <si>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</si>
  <si>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</si>
  <si>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</si>
  <si>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</si>
  <si>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</si>
  <si>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</si>
  <si>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</si>
  <si>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</si>
  <si>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</si>
  <si>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</si>
  <si>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</si>
  <si>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</si>
  <si>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</si>
  <si>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</si>
  <si>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</si>
  <si>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</si>
  <si>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</si>
  <si>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</si>
  <si>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</si>
  <si>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</si>
  <si>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</si>
  <si>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</si>
  <si>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</si>
  <si>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</si>
  <si>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</si>
  <si>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</si>
  <si>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</si>
  <si>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</si>
  <si>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</si>
  <si>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</si>
  <si>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</si>
  <si>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</si>
  <si>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</si>
  <si>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</si>
  <si>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</si>
  <si>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</si>
  <si>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</si>
  <si>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</si>
  <si>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</si>
  <si>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</si>
  <si>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</si>
  <si>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</si>
  <si>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</si>
  <si>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</si>
  <si>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</si>
  <si>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</si>
  <si>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</si>
  <si>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</si>
  <si>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</si>
  <si>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</si>
  <si>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</si>
  <si>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</si>
  <si>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</si>
  <si>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</si>
  <si>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</si>
  <si>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</si>
  <si>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</si>
  <si>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</si>
  <si>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</si>
  <si>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</si>
  <si>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</si>
  <si>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</si>
  <si>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</si>
  <si>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</si>
  <si>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</si>
  <si>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</si>
  <si>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</si>
  <si>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</si>
  <si>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</si>
  <si>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</si>
  <si>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</si>
  <si>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</si>
  <si>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</si>
  <si>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</si>
  <si>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</si>
  <si>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</si>
  <si>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</si>
  <si>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</si>
  <si>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</si>
  <si>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</si>
  <si>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</si>
  <si>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</si>
  <si>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</si>
  <si>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</si>
  <si>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</si>
  <si>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</si>
  <si>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</si>
  <si>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</si>
  <si>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</si>
  <si>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</si>
  <si>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</si>
  <si>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</si>
  <si>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</si>
  <si>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</si>
  <si>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</si>
  <si>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</si>
  <si>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</si>
  <si>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</si>
  <si>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</si>
  <si>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</si>
  <si>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</si>
  <si>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</si>
  <si>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</si>
  <si>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</si>
  <si>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</si>
  <si>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</si>
  <si>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</si>
  <si>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</si>
  <si>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</si>
  <si>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</si>
  <si>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</si>
  <si>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</si>
  <si>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</si>
  <si>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</si>
  <si>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</si>
  <si>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</si>
  <si>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</si>
  <si>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</si>
  <si>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</si>
  <si>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</si>
  <si>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</si>
  <si>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</si>
  <si>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</si>
  <si>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</si>
  <si>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</si>
  <si>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</si>
  <si>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</si>
  <si>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</si>
  <si>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</si>
  <si>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</si>
  <si>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</si>
  <si>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</si>
  <si>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</si>
  <si>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</si>
  <si>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</si>
  <si>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</si>
  <si>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</si>
  <si>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</si>
  <si>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</si>
  <si>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</si>
  <si>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</si>
  <si>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</si>
  <si>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</si>
  <si>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</si>
  <si>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</si>
  <si>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</si>
  <si>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</si>
  <si>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</si>
  <si>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</si>
  <si>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</si>
  <si>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</si>
  <si>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</si>
  <si>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</si>
  <si>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</si>
  <si>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</si>
  <si>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</si>
  <si>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</si>
  <si>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</si>
  <si>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</si>
  <si>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</si>
  <si>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</si>
  <si>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</si>
  <si>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</si>
  <si>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</si>
  <si>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</si>
  <si>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</si>
  <si>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</si>
  <si>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</si>
  <si>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</si>
  <si>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</si>
  <si>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</si>
  <si>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</si>
  <si>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</si>
  <si>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</si>
  <si>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</si>
  <si>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</si>
  <si>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</si>
  <si>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</si>
  <si>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</si>
  <si>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</si>
  <si>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</si>
  <si>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</si>
  <si>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</si>
  <si>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</si>
  <si>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</si>
  <si>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</si>
  <si>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</si>
  <si>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</si>
  <si>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</si>
  <si>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</si>
  <si>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</si>
  <si>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</si>
  <si>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</si>
  <si>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</si>
  <si>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</si>
  <si>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</si>
  <si>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</si>
  <si>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</si>
  <si>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</si>
  <si>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</si>
  <si>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</si>
  <si>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</si>
  <si>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</si>
  <si>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</si>
  <si>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</si>
  <si>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</si>
  <si>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</si>
  <si>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</si>
  <si>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</si>
  <si>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</si>
  <si>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</si>
  <si>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</si>
  <si>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</si>
  <si>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</si>
  <si>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</si>
  <si>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</si>
  <si>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</si>
  <si>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</si>
  <si>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</si>
  <si>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</si>
  <si>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</si>
  <si>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</si>
  <si>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</si>
  <si>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</si>
  <si>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</si>
  <si>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</si>
  <si>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</si>
  <si>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</si>
  <si>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</si>
  <si>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</si>
  <si>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</si>
  <si>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</si>
  <si>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</si>
  <si>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</si>
  <si>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</si>
  <si>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</si>
  <si>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</si>
  <si>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</si>
  <si>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</si>
  <si>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</si>
  <si>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</si>
  <si>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</si>
  <si>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</si>
  <si>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</si>
  <si>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</si>
  <si>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</si>
  <si>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</si>
  <si>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</si>
  <si>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</si>
  <si>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</si>
  <si>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</si>
  <si>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</si>
  <si>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</si>
  <si>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</si>
  <si>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</si>
  <si>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</si>
  <si>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</si>
  <si>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</si>
  <si>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</si>
  <si>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</si>
  <si>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</si>
  <si>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</si>
  <si>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</si>
  <si>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</si>
  <si>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</si>
  <si>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</si>
  <si>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</si>
  <si>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</si>
  <si>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</si>
  <si>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</si>
  <si>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</si>
  <si>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</si>
  <si>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</si>
  <si>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</si>
  <si>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</si>
  <si>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</si>
  <si>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</si>
  <si>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</si>
  <si>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</si>
  <si>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</si>
  <si>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</si>
  <si>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</si>
  <si>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</si>
  <si>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</si>
  <si>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</si>
  <si>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</si>
  <si>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</si>
  <si>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</si>
  <si>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</si>
  <si>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</si>
  <si>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</si>
  <si>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</si>
  <si>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</si>
  <si>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</si>
  <si>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</si>
  <si>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</si>
  <si>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</si>
  <si>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</si>
  <si>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</si>
  <si>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</si>
  <si>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</si>
  <si>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</si>
  <si>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</si>
  <si>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</si>
  <si>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</si>
  <si>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</si>
  <si>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</si>
  <si>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</si>
  <si>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</si>
  <si>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</si>
  <si>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</si>
  <si>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</si>
  <si>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</si>
  <si>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</si>
  <si>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</si>
  <si>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</si>
  <si>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</si>
  <si>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</si>
  <si>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</si>
  <si>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</si>
  <si>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</si>
  <si>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</si>
  <si>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</si>
  <si>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</si>
  <si>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</si>
  <si>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</si>
  <si>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</si>
  <si>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</si>
  <si>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</si>
  <si>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</si>
  <si>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</si>
  <si>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</si>
  <si>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</si>
  <si>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</si>
  <si>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</si>
  <si>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</si>
  <si>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</si>
  <si>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</si>
  <si>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</si>
  <si>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</si>
  <si>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</si>
  <si>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</si>
  <si>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</si>
  <si>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</si>
  <si>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</si>
  <si>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</si>
  <si>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</si>
  <si>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</si>
  <si>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</si>
  <si>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</si>
  <si>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</si>
  <si>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</si>
  <si>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</si>
  <si>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</si>
  <si>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</si>
  <si>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</si>
  <si>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</si>
  <si>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</si>
  <si>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</si>
  <si>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</si>
  <si>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</si>
  <si>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</si>
  <si>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</si>
  <si>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</si>
  <si>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</si>
  <si>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</si>
  <si>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</si>
  <si>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</si>
  <si>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</si>
  <si>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</si>
  <si>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</si>
  <si>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</si>
  <si>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</si>
  <si>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</si>
  <si>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</si>
  <si>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</si>
  <si>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</si>
  <si>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</si>
  <si>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</si>
  <si>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</si>
  <si>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</si>
  <si>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</si>
  <si>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</si>
  <si>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</si>
  <si>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</si>
  <si>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</si>
  <si>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</si>
  <si>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</si>
  <si>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</si>
  <si>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</si>
  <si>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</si>
  <si>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</si>
  <si>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</si>
  <si>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</si>
  <si>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</si>
  <si>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</si>
  <si>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</si>
  <si>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</si>
  <si>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</si>
  <si>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</si>
  <si>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</si>
  <si>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</si>
  <si>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</si>
  <si>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</si>
  <si>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</si>
  <si>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</si>
  <si>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</si>
  <si>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</si>
  <si>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</si>
  <si>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</si>
  <si>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</si>
  <si>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</si>
  <si>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</si>
  <si>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</si>
  <si>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</si>
  <si>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</si>
  <si>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</si>
  <si>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</si>
  <si>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</si>
  <si>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</si>
  <si>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</si>
  <si>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</si>
  <si>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</si>
  <si>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</si>
  <si>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</si>
  <si>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</si>
  <si>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</si>
  <si>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</si>
  <si>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</si>
  <si>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</si>
  <si>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</si>
  <si>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</si>
  <si>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</si>
  <si>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</si>
  <si>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</si>
  <si>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</si>
  <si>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</si>
  <si>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</si>
  <si>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</si>
  <si>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</si>
  <si>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</si>
  <si>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</si>
  <si>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</si>
  <si>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</si>
  <si>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</si>
  <si>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</si>
  <si>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</si>
  <si>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</si>
  <si>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</si>
  <si>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</si>
  <si>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</si>
  <si>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</si>
  <si>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</si>
  <si>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</si>
  <si>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</si>
  <si>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</si>
  <si>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</si>
  <si>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</si>
  <si>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</si>
  <si>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</si>
  <si>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</si>
  <si>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</si>
  <si>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</si>
  <si>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</si>
  <si>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</si>
  <si>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</si>
  <si>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</si>
  <si>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</si>
  <si>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</si>
  <si>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</si>
  <si>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</si>
  <si>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</si>
  <si>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</si>
  <si>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</si>
  <si>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</si>
  <si>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</si>
  <si>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</si>
  <si>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</si>
  <si>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</si>
  <si>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</si>
  <si>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</si>
  <si>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</si>
  <si>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</si>
  <si>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</si>
  <si>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</si>
  <si>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</si>
  <si>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</si>
  <si>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</si>
  <si>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</si>
  <si>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</si>
  <si>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</si>
  <si>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</si>
  <si>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</si>
  <si>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</si>
  <si>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</si>
  <si>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</si>
  <si>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</si>
  <si>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</si>
  <si>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</si>
  <si>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</si>
  <si>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</si>
  <si>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</si>
  <si>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</si>
  <si>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</si>
  <si>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</si>
  <si>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</si>
  <si>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</si>
  <si>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</si>
  <si>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</si>
  <si>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</si>
  <si>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</si>
  <si>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</si>
  <si>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</si>
  <si>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</si>
  <si>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</si>
  <si>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</si>
  <si>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</si>
  <si>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</si>
  <si>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</si>
  <si>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</si>
  <si>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</si>
  <si>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</si>
  <si>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</si>
  <si>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</si>
  <si>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</si>
  <si>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</si>
  <si>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</si>
  <si>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</si>
  <si>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</si>
  <si>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</si>
  <si>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</si>
  <si>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</si>
  <si>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</si>
  <si>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</si>
  <si>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</si>
  <si>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</si>
  <si>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</si>
  <si>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</si>
  <si>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</si>
  <si>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</si>
  <si>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</si>
  <si>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</si>
  <si>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</si>
  <si>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</si>
  <si>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</si>
  <si>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</si>
  <si>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</si>
  <si>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</si>
  <si>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</si>
  <si>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</si>
  <si>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</si>
  <si>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</si>
  <si>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</si>
  <si>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</si>
  <si>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</si>
  <si>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</si>
  <si>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</si>
  <si>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</si>
  <si>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</si>
  <si>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</si>
  <si>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</si>
  <si>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</si>
  <si>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</si>
  <si>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</si>
  <si>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</si>
  <si>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</si>
  <si>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</si>
  <si>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</si>
  <si>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</si>
  <si>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</si>
  <si>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</si>
  <si>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</si>
  <si>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</si>
  <si>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</si>
  <si>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</si>
  <si>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</si>
  <si>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</si>
  <si>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</si>
  <si>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</si>
  <si>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</si>
  <si>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</si>
  <si>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</si>
  <si>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</si>
  <si>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</si>
  <si>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</si>
  <si>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</si>
  <si>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</si>
  <si>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</si>
  <si>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</si>
  <si>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</si>
  <si>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</si>
  <si>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</si>
  <si>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</si>
  <si>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</si>
  <si>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</si>
  <si>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</si>
  <si>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</si>
  <si>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</si>
  <si>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</si>
  <si>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</si>
  <si>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</si>
  <si>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</si>
  <si>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</si>
  <si>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</si>
  <si>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</si>
  <si>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</si>
  <si>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</si>
  <si>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</si>
  <si>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</si>
  <si>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</si>
  <si>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</si>
  <si>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</si>
  <si>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</si>
  <si>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</si>
  <si>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</si>
  <si>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</si>
  <si>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</si>
  <si>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</si>
  <si>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</si>
  <si>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</si>
  <si>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</si>
  <si>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</si>
  <si>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</si>
  <si>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</si>
  <si>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</si>
  <si>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</si>
  <si>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</si>
  <si>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</si>
  <si>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</si>
  <si>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</si>
  <si>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</si>
  <si>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</si>
  <si>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</si>
  <si>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</si>
  <si>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</si>
  <si>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</si>
  <si>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</si>
  <si>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</si>
  <si>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</si>
  <si>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</si>
  <si>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</si>
  <si>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</si>
  <si>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</si>
  <si>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</si>
  <si>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</si>
  <si>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</si>
  <si>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</si>
  <si>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</si>
  <si>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</si>
  <si>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</si>
  <si>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</si>
  <si>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</si>
  <si>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</si>
  <si>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</si>
  <si>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</si>
  <si>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</si>
  <si>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</si>
  <si>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</si>
  <si>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</si>
  <si>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</si>
  <si>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</si>
  <si>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</si>
  <si>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</si>
  <si>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</si>
  <si>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</si>
  <si>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</si>
  <si>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</si>
  <si>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</si>
  <si>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</si>
  <si>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</si>
  <si>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</si>
  <si>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</si>
  <si>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</si>
  <si>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</si>
  <si>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</si>
  <si>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</si>
  <si>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</si>
  <si>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</si>
  <si>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</si>
  <si>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</si>
  <si>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</si>
  <si>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</si>
  <si>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</si>
  <si>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</si>
  <si>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</si>
  <si>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</si>
  <si>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</si>
  <si>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</si>
  <si>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</si>
  <si>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</si>
  <si>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</si>
  <si>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</si>
  <si>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</si>
  <si>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</si>
  <si>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</si>
  <si>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</si>
  <si>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</si>
  <si>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</si>
  <si>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</si>
  <si>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</si>
  <si>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</si>
  <si>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</si>
  <si>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</si>
  <si>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</si>
  <si>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</si>
  <si>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</si>
  <si>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</si>
  <si>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</si>
  <si>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</si>
  <si>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</si>
  <si>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</si>
  <si>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</si>
  <si>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</si>
  <si>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</si>
  <si>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</si>
  <si>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</si>
  <si>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</si>
  <si>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</si>
  <si>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</si>
  <si>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</si>
  <si>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</si>
  <si>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</si>
  <si>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</si>
  <si>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</si>
  <si>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</si>
  <si>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</si>
  <si>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</si>
  <si>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</si>
  <si>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</si>
  <si>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</si>
  <si>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</si>
  <si>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</si>
  <si>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</si>
  <si>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</si>
  <si>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</si>
  <si>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</si>
  <si>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</si>
  <si>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</si>
  <si>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</si>
  <si>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</si>
  <si>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</si>
  <si>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</si>
  <si>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</si>
  <si>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</si>
  <si>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</si>
  <si>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</si>
  <si>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</si>
  <si>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</si>
  <si>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</si>
  <si>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</si>
  <si>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</si>
  <si>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</si>
  <si>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</si>
  <si>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</si>
  <si>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</si>
  <si>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</si>
  <si>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</si>
  <si>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</si>
  <si>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</si>
  <si>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</si>
  <si>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</si>
  <si>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</si>
  <si>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</si>
  <si>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</si>
  <si>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</si>
  <si>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</si>
  <si>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</si>
  <si>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</si>
  <si>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</si>
  <si>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</si>
  <si>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</si>
  <si>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</si>
  <si>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</si>
  <si>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</si>
  <si>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</si>
  <si>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</si>
  <si>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</si>
  <si>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</si>
  <si>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</si>
  <si>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</si>
  <si>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</si>
  <si>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</si>
  <si>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</si>
  <si>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</si>
  <si>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</si>
  <si>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</si>
  <si>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</si>
  <si>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</si>
  <si>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</si>
  <si>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</si>
  <si>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</si>
  <si>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</si>
  <si>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</si>
  <si>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</si>
  <si>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</si>
  <si>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</si>
  <si>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</si>
  <si>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</si>
  <si>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</si>
  <si>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</si>
  <si>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</si>
  <si>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</si>
  <si>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</si>
  <si>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</si>
  <si>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</si>
  <si>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</si>
  <si>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</si>
  <si>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</si>
  <si>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</si>
  <si>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</si>
  <si>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</si>
  <si>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</si>
  <si>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</si>
  <si>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</si>
  <si>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</si>
  <si>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</si>
  <si>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</si>
  <si>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</si>
  <si>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</si>
  <si>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</si>
  <si>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</si>
  <si>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</si>
  <si>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</si>
  <si>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</si>
  <si>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</si>
  <si>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</si>
  <si>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</si>
  <si>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</si>
  <si>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</si>
  <si>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</si>
  <si>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</si>
  <si>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</si>
  <si>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</si>
  <si>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</si>
  <si>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</si>
  <si>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</si>
  <si>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</si>
  <si>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</si>
  <si>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</si>
  <si>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</si>
  <si>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</si>
  <si>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</si>
  <si>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</si>
  <si>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</si>
  <si>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</si>
  <si>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</si>
  <si>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</si>
  <si>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</si>
  <si>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</si>
  <si>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</si>
  <si>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</si>
  <si>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</si>
  <si>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</si>
  <si>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</si>
  <si>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</si>
  <si>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</si>
  <si>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</si>
  <si>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</si>
  <si>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</si>
  <si>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</si>
  <si>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</si>
  <si>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</si>
  <si>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</si>
  <si>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</si>
  <si>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</si>
  <si>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</si>
  <si>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</si>
  <si>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</si>
  <si>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</si>
  <si>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</si>
  <si>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</si>
  <si>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</si>
  <si>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</si>
  <si>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</si>
  <si>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</si>
  <si>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</si>
  <si>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</si>
  <si>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</si>
  <si>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</si>
  <si>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</si>
  <si>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</si>
  <si>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</si>
  <si>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</si>
  <si>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</si>
  <si>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</si>
  <si>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</si>
  <si>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</si>
  <si>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</si>
  <si>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</si>
  <si>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</si>
  <si>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</si>
  <si>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</si>
  <si>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</si>
  <si>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</si>
  <si>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</si>
  <si>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</si>
  <si>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</si>
  <si>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</si>
  <si>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</si>
  <si>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</si>
  <si>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</si>
  <si>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</si>
  <si>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</si>
  <si>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</si>
  <si>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</si>
  <si>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</si>
  <si>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</si>
  <si>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</si>
  <si>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</si>
  <si>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</si>
  <si>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</si>
  <si>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</si>
  <si>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</si>
  <si>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</si>
  <si>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</si>
  <si>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</si>
  <si>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</si>
  <si>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</si>
  <si>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</si>
  <si>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</si>
  <si>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</si>
  <si>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</si>
  <si>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</si>
  <si>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</si>
  <si>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</si>
  <si>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</si>
  <si>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</si>
  <si>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</si>
  <si>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</si>
  <si>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</si>
  <si>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</si>
  <si>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</si>
  <si>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</si>
  <si>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</si>
  <si>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</si>
  <si>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</si>
  <si>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</si>
  <si>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</si>
  <si>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</si>
  <si>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</si>
  <si>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</si>
  <si>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</si>
  <si>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</si>
  <si>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</si>
  <si>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</si>
  <si>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</si>
  <si>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</si>
  <si>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</si>
  <si>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</si>
  <si>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</si>
  <si>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</si>
  <si>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</si>
  <si>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</si>
  <si>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</si>
  <si>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</si>
  <si>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</si>
  <si>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</si>
  <si>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</si>
  <si>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</si>
  <si>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</si>
  <si>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</si>
  <si>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</si>
  <si>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</si>
  <si>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</si>
  <si>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</si>
  <si>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</si>
  <si>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</si>
  <si>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</si>
  <si>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</si>
  <si>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</si>
  <si>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</si>
  <si>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</si>
  <si>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</si>
  <si>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</si>
  <si>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</si>
  <si>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</si>
  <si>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</si>
  <si>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</si>
  <si>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</si>
  <si>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</si>
  <si>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</si>
  <si>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</si>
  <si>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</si>
  <si>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</si>
  <si>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</si>
  <si>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</si>
  <si>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</si>
  <si>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</si>
  <si>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</si>
  <si>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</si>
  <si>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</si>
  <si>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</si>
  <si>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</si>
  <si>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</si>
  <si>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</si>
  <si>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</si>
  <si>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</si>
  <si>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</si>
  <si>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</si>
  <si>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</si>
  <si>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</si>
  <si>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</si>
  <si>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</si>
  <si>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</si>
  <si>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</si>
  <si>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</si>
  <si>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</si>
  <si>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</si>
  <si>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</si>
  <si>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</si>
  <si>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</si>
  <si>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</si>
  <si>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</si>
  <si>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</si>
  <si>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</si>
  <si>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</si>
  <si>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</si>
  <si>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</si>
  <si>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</si>
  <si>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</si>
  <si>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</si>
  <si>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</si>
  <si>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</si>
  <si>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</si>
  <si>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</si>
  <si>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</si>
  <si>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</si>
  <si>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</si>
  <si>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</si>
  <si>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</si>
  <si>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</si>
  <si>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</si>
  <si>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</si>
  <si>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</si>
  <si>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</si>
  <si>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</si>
  <si>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</si>
  <si>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</si>
  <si>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</si>
  <si>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</si>
  <si>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</si>
  <si>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</si>
  <si>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</si>
  <si>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</si>
  <si>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</si>
  <si>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</si>
  <si>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</si>
  <si>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</si>
  <si>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</si>
  <si>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</si>
  <si>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</si>
  <si>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</si>
  <si>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</si>
  <si>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</si>
  <si>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</si>
  <si>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</si>
  <si>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</si>
  <si>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</si>
  <si>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</si>
  <si>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</si>
  <si>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</si>
  <si>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</si>
  <si>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</si>
  <si>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</si>
  <si>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</si>
  <si>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</si>
  <si>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</si>
  <si>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</si>
  <si>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</si>
  <si>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</si>
  <si>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</si>
  <si>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</si>
  <si>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</si>
  <si>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</si>
  <si>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</si>
  <si>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</si>
  <si>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</si>
  <si>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</si>
  <si>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</si>
  <si>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</si>
  <si>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</si>
  <si>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</si>
  <si>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</si>
  <si>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</si>
  <si>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</si>
  <si>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</si>
  <si>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</si>
  <si>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</si>
  <si>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</si>
  <si>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</si>
  <si>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</si>
  <si>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</si>
  <si>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</si>
  <si>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</si>
  <si>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</si>
  <si>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</si>
  <si>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</si>
  <si>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</si>
  <si>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</si>
  <si>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</si>
  <si>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</si>
  <si>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</si>
  <si>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</si>
  <si>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</si>
  <si>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</si>
  <si>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</si>
  <si>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</si>
  <si>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</si>
  <si>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</si>
  <si>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</si>
  <si>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</si>
  <si>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</si>
  <si>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</si>
  <si>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</si>
  <si>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</si>
  <si>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</si>
  <si>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</si>
  <si>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</si>
  <si>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</si>
  <si>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</si>
  <si>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</si>
  <si>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</si>
  <si>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</si>
  <si>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</si>
  <si>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</si>
  <si>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</si>
  <si>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</si>
  <si>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</si>
  <si>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</si>
  <si>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</si>
  <si>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</si>
  <si>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</si>
  <si>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</si>
  <si>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</si>
  <si>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</si>
  <si>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</si>
  <si>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</si>
  <si>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</si>
  <si>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</si>
  <si>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</si>
  <si>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</si>
  <si>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</si>
  <si>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</si>
  <si>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</si>
  <si>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</si>
  <si>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</si>
  <si>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</si>
  <si>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</si>
  <si>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</si>
  <si>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</si>
  <si>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</si>
  <si>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</si>
  <si>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</si>
  <si>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</si>
  <si>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</si>
  <si>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</si>
  <si>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</si>
  <si>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</si>
  <si>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</si>
  <si>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</si>
  <si>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</si>
  <si>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</si>
  <si>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</si>
  <si>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</si>
  <si>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</si>
  <si>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</si>
  <si>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</si>
  <si>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</si>
  <si>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</si>
  <si>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</si>
  <si>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</si>
  <si>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</si>
  <si>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</si>
  <si>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</si>
  <si>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</si>
  <si>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</si>
  <si>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</si>
  <si>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</si>
  <si>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</si>
  <si>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</si>
  <si>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</si>
  <si>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</si>
  <si>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</si>
  <si>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</si>
  <si>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</si>
  <si>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</si>
  <si>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</si>
  <si>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</si>
  <si>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</si>
  <si>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</si>
  <si>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</si>
  <si>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</si>
  <si>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</si>
  <si>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</si>
  <si>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</si>
  <si>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</si>
  <si>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</si>
  <si>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</si>
  <si>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</si>
  <si>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</si>
  <si>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</si>
  <si>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</si>
  <si>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</si>
  <si>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</si>
  <si>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</si>
  <si>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</si>
  <si>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</si>
  <si>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</si>
  <si>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</si>
  <si>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</si>
  <si>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</si>
  <si>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</si>
  <si>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</si>
  <si>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</si>
  <si>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</si>
  <si>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</si>
  <si>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</si>
  <si>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</si>
  <si>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</si>
  <si>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</si>
  <si>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</si>
  <si>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</si>
  <si>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</si>
  <si>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</si>
  <si>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</si>
  <si>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</si>
  <si>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</si>
  <si>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</si>
  <si>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</si>
  <si>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</si>
  <si>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</si>
  <si>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</si>
  <si>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</si>
  <si>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</si>
  <si>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</si>
  <si>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</si>
  <si>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</si>
  <si>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</si>
  <si>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</si>
  <si>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</si>
  <si>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</si>
  <si>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</si>
  <si>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</si>
  <si>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</si>
  <si>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</si>
  <si>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</si>
  <si>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</si>
  <si>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</si>
  <si>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</si>
  <si>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</si>
  <si>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</si>
  <si>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</si>
  <si>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</si>
  <si>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</si>
  <si>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</si>
  <si>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</si>
  <si>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</si>
  <si>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</si>
  <si>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</si>
  <si>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</si>
  <si>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</si>
  <si>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</si>
  <si>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</si>
  <si>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</si>
  <si>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</si>
  <si>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</si>
  <si>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</si>
  <si>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</si>
  <si>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</si>
  <si>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</si>
  <si>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</si>
  <si>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</si>
  <si>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</si>
  <si>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</si>
  <si>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</si>
  <si>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</si>
  <si>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</si>
  <si>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</si>
  <si>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</si>
  <si>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</si>
  <si>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</si>
  <si>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</si>
  <si>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</si>
  <si>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</si>
  <si>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</si>
  <si>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</si>
  <si>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</si>
  <si>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</si>
  <si>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</si>
  <si>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</si>
  <si>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</si>
  <si>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</si>
  <si>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</si>
  <si>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</si>
  <si>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</si>
  <si>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</si>
  <si>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</si>
  <si>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</si>
  <si>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</si>
  <si>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</si>
  <si>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</si>
  <si>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</si>
  <si>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</si>
  <si>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</si>
  <si>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</si>
  <si>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</si>
  <si>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</si>
  <si>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</si>
  <si>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</si>
  <si>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</si>
  <si>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</si>
  <si>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</si>
  <si>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</si>
  <si>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</si>
  <si>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</si>
  <si>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</si>
  <si>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</si>
  <si>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</si>
  <si>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</si>
  <si>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</si>
  <si>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</si>
  <si>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</si>
  <si>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</si>
  <si>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</si>
  <si>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</si>
  <si>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</si>
  <si>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</si>
  <si>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</si>
  <si>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</si>
  <si>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</si>
  <si>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</si>
  <si>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</si>
  <si>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</si>
  <si>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</si>
  <si>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</si>
  <si>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</si>
  <si>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</si>
  <si>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</si>
  <si>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</si>
  <si>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</si>
  <si>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</si>
  <si>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</si>
  <si>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</si>
  <si>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</si>
  <si>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</si>
  <si>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</si>
  <si>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</si>
  <si>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</si>
  <si>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</si>
  <si>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</si>
  <si>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</si>
  <si>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</si>
  <si>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</si>
  <si>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</si>
  <si>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</si>
  <si>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</si>
  <si>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</si>
  <si>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</si>
  <si>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</si>
  <si>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</si>
  <si>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</si>
  <si>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</si>
  <si>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</si>
  <si>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</si>
  <si>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</si>
  <si>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</si>
  <si>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</si>
  <si>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</si>
  <si>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</si>
  <si>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</si>
  <si>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</si>
  <si>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</si>
  <si>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</si>
  <si>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</si>
  <si>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</si>
  <si>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</si>
  <si>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</si>
  <si>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</si>
  <si>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</si>
  <si>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</si>
  <si>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</si>
  <si>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</si>
  <si>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</si>
  <si>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</si>
  <si>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</si>
  <si>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</si>
  <si>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</si>
  <si>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</si>
  <si>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</si>
  <si>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</si>
  <si>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</si>
  <si>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</si>
  <si>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</si>
  <si>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</si>
  <si>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</si>
  <si>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</si>
  <si>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</si>
  <si>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</si>
  <si>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</si>
  <si>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</si>
  <si>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</si>
  <si>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</si>
  <si>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</si>
  <si>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</si>
  <si>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</si>
  <si>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</si>
  <si>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</si>
  <si>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</si>
  <si>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</si>
  <si>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</si>
  <si>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</si>
  <si>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</si>
  <si>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</si>
  <si>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</si>
  <si>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</si>
  <si>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</si>
  <si>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</si>
  <si>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</si>
  <si>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</si>
  <si>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</si>
  <si>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</si>
  <si>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</si>
  <si>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</si>
  <si>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</si>
  <si>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</si>
  <si>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</si>
  <si>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</si>
  <si>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</si>
  <si>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</si>
  <si>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</si>
  <si>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</si>
  <si>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</si>
  <si>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</si>
  <si>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</si>
  <si>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</si>
  <si>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</si>
  <si>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</si>
  <si>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</si>
  <si>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</si>
  <si>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</si>
  <si>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</si>
  <si>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</si>
  <si>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</si>
  <si>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</si>
  <si>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</si>
  <si>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</si>
  <si>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</si>
  <si>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</si>
  <si>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</si>
  <si>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</si>
  <si>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</si>
  <si>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</si>
  <si>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</si>
  <si>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</si>
  <si>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</si>
  <si>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</si>
  <si>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</si>
  <si>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</si>
  <si>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</si>
  <si>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</si>
  <si>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</si>
  <si>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</si>
  <si>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</si>
  <si>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</si>
  <si>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</si>
  <si>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</si>
  <si>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</si>
  <si>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</si>
  <si>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</si>
  <si>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</si>
  <si>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</si>
  <si>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</si>
  <si>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</si>
  <si>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</si>
  <si>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</si>
  <si>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</si>
  <si>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</si>
  <si>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</si>
  <si>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</si>
  <si>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</si>
  <si>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</si>
  <si>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</si>
  <si>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</si>
  <si>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</si>
  <si>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</si>
  <si>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</si>
  <si>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</si>
  <si>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</si>
  <si>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</si>
  <si>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</si>
  <si>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</si>
  <si>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</si>
  <si>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</si>
  <si>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</si>
  <si>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</si>
  <si>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</si>
  <si>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</si>
  <si>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</si>
  <si>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</si>
  <si>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</si>
  <si>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</si>
  <si>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</si>
  <si>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</si>
  <si>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</si>
  <si>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</si>
  <si>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</si>
  <si>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</si>
  <si>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</si>
  <si>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</si>
  <si>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</si>
  <si>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</si>
  <si>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</si>
  <si>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</si>
  <si>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</si>
  <si>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</si>
  <si>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</si>
  <si>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</si>
  <si>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</si>
  <si>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</si>
  <si>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</si>
  <si>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</si>
  <si>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</si>
  <si>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</si>
  <si>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</si>
  <si>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</si>
  <si>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</si>
  <si>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</si>
  <si>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</si>
  <si>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</si>
  <si>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</si>
  <si>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</si>
  <si>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</si>
  <si>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</si>
  <si>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</si>
  <si>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</si>
  <si>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</si>
  <si>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</si>
  <si>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</si>
  <si>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</si>
  <si>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</si>
  <si>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</si>
  <si>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</si>
  <si>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</si>
  <si>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</si>
  <si>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</si>
  <si>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</si>
  <si>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</si>
  <si>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</si>
  <si>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</si>
  <si>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</si>
  <si>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</si>
  <si>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</si>
  <si>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</si>
  <si>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</si>
  <si>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</si>
  <si>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</si>
  <si>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</si>
  <si>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</si>
  <si>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</si>
  <si>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</si>
  <si>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</si>
  <si>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</si>
  <si>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</si>
  <si>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</si>
  <si>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</si>
  <si>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</si>
  <si>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</si>
  <si>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</si>
  <si>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</si>
  <si>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</si>
  <si>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</si>
  <si>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</si>
  <si>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</si>
  <si>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</si>
  <si>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</si>
  <si>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</si>
  <si>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</si>
  <si>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</si>
  <si>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</si>
  <si>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</si>
  <si>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</si>
  <si>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</si>
  <si>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</si>
  <si>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</si>
  <si>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</si>
  <si>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</si>
  <si>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</si>
  <si>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</si>
  <si>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</si>
  <si>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</si>
  <si>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</si>
  <si>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</si>
  <si>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</si>
  <si>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</si>
  <si>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</si>
  <si>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</si>
  <si>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</si>
  <si>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</si>
  <si>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</si>
  <si>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</si>
  <si>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</si>
  <si>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</si>
  <si>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</si>
  <si>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</si>
  <si>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</si>
  <si>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</si>
  <si>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</si>
  <si>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</si>
  <si>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</si>
  <si>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</si>
  <si>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</si>
  <si>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</si>
  <si>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</si>
  <si>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</si>
  <si>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</si>
  <si>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</si>
  <si>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</si>
  <si>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</si>
  <si>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</si>
  <si>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</si>
  <si>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</si>
  <si>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</si>
  <si>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</si>
  <si>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</si>
  <si>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</si>
  <si>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</si>
  <si>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</si>
  <si>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</si>
  <si>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</si>
  <si>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</si>
  <si>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</si>
  <si>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</si>
  <si>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</si>
  <si>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</si>
  <si>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</si>
  <si>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</si>
  <si>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</si>
  <si>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</si>
  <si>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</si>
  <si>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</si>
  <si>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</si>
  <si>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</si>
  <si>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</si>
  <si>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</si>
  <si>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</si>
  <si>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</si>
  <si>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</si>
  <si>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</si>
  <si>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</si>
  <si>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</si>
  <si>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</si>
  <si>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</si>
  <si>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</si>
  <si>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</si>
  <si>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</si>
  <si>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</si>
  <si>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</si>
  <si>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</si>
  <si>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</si>
  <si>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</si>
  <si>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</si>
  <si>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</si>
  <si>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</si>
  <si>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</si>
  <si>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</si>
  <si>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</si>
  <si>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</si>
  <si>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</si>
  <si>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</si>
  <si>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</si>
  <si>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</si>
  <si>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</si>
  <si>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</si>
  <si>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</si>
  <si>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</si>
  <si>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</si>
  <si>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</si>
  <si>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</si>
  <si>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</si>
  <si>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</si>
  <si>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</si>
  <si>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</si>
  <si>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</si>
  <si>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</si>
  <si>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</si>
  <si>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</si>
  <si>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</si>
  <si>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</si>
  <si>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</si>
  <si>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</si>
  <si>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</si>
  <si>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</si>
  <si>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</si>
  <si>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</si>
  <si>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</si>
  <si>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</si>
  <si>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</si>
  <si>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</si>
  <si>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</si>
  <si>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</si>
  <si>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</si>
  <si>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</si>
  <si>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</si>
  <si>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</si>
  <si>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</si>
  <si>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</si>
  <si>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</si>
  <si>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</si>
  <si>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</si>
  <si>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</si>
  <si>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</si>
  <si>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</si>
  <si>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</si>
  <si>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</si>
  <si>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</si>
  <si>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</si>
  <si>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</si>
  <si>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</si>
  <si>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</si>
  <si>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</si>
  <si>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</si>
  <si>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</si>
  <si>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</si>
  <si>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</si>
  <si>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</si>
  <si>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</si>
  <si>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</si>
  <si>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</si>
  <si>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</si>
  <si>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</si>
  <si>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</si>
  <si>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</si>
  <si>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</si>
  <si>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</si>
  <si>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</si>
  <si>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</si>
  <si>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</si>
  <si>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</si>
  <si>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</si>
  <si>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</si>
  <si>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</si>
  <si>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</si>
  <si>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</si>
  <si>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</si>
  <si>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</si>
  <si>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</si>
  <si>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</si>
  <si>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</si>
  <si>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</si>
  <si>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</si>
  <si>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</si>
  <si>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</si>
  <si>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</si>
  <si>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</si>
  <si>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</si>
  <si>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</si>
  <si>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</si>
  <si>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</si>
  <si>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</si>
  <si>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</si>
  <si>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</si>
  <si>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</si>
  <si>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</si>
  <si>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</si>
  <si>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</si>
  <si>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</si>
  <si>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</si>
  <si>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</si>
  <si>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</si>
  <si>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</si>
  <si>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</si>
  <si>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</si>
  <si>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</si>
  <si>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</si>
  <si>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</si>
  <si>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</si>
  <si>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</si>
  <si>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</si>
  <si>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</si>
  <si>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</si>
  <si>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</si>
  <si>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</si>
  <si>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</si>
  <si>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</si>
  <si>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</si>
  <si>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</si>
  <si>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</si>
  <si>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</si>
  <si>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</si>
  <si>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</si>
  <si>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</si>
  <si>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</si>
  <si>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</si>
  <si>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</si>
  <si>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</si>
  <si>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</si>
  <si>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</si>
  <si>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</si>
  <si>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</si>
  <si>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</si>
  <si>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</si>
  <si>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</si>
  <si>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</si>
  <si>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</si>
  <si>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</si>
  <si>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</si>
  <si>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</si>
  <si>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</si>
  <si>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</si>
  <si>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</si>
  <si>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</si>
  <si>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</si>
  <si>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</si>
  <si>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</si>
  <si>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</si>
  <si>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</si>
  <si>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</si>
  <si>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</si>
  <si>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</si>
  <si>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</si>
  <si>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</si>
  <si>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</si>
  <si>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</si>
  <si>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</si>
  <si>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</si>
  <si>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</si>
  <si>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</si>
  <si>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</si>
  <si>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</si>
  <si>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</si>
  <si>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</si>
  <si>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</si>
  <si>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</si>
  <si>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</si>
  <si>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</si>
  <si>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</si>
  <si>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</si>
  <si>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</si>
  <si>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</si>
  <si>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</si>
  <si>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</si>
  <si>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</si>
  <si>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</si>
  <si>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</si>
  <si>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</si>
  <si>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</si>
  <si>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</si>
  <si>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</si>
  <si>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</si>
  <si>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</si>
  <si>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</si>
  <si>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</si>
  <si>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</si>
  <si>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</si>
  <si>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</si>
  <si>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</si>
  <si>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</si>
  <si>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</si>
  <si>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</si>
  <si>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</si>
  <si>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</si>
  <si>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</si>
  <si>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</si>
  <si>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</si>
  <si>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</si>
  <si>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</si>
  <si>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</si>
  <si>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</si>
  <si>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</si>
  <si>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</si>
  <si>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</si>
  <si>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</si>
  <si>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</si>
  <si>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</si>
  <si>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</si>
  <si>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</si>
  <si>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</si>
  <si>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</si>
  <si>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</si>
  <si>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</si>
  <si>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</si>
  <si>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</si>
  <si>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</si>
  <si>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</si>
  <si>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</si>
  <si>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</si>
  <si>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</si>
  <si>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</si>
  <si>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</si>
  <si>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</si>
  <si>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</si>
  <si>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</si>
  <si>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</si>
  <si>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</si>
  <si>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</si>
  <si>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</si>
  <si>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</si>
  <si>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</si>
  <si>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</si>
  <si>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</si>
  <si>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</si>
  <si>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</si>
  <si>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</si>
  <si>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</si>
  <si>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</si>
  <si>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</si>
  <si>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</si>
  <si>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</si>
  <si>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</si>
  <si>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</si>
  <si>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</si>
  <si>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</si>
  <si>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</si>
  <si>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</si>
  <si>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</si>
  <si>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</si>
  <si>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</si>
  <si>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</si>
  <si>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</si>
  <si>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</si>
  <si>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</si>
  <si>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</si>
  <si>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</si>
  <si>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</si>
  <si>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</si>
  <si>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</si>
  <si>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</si>
  <si>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</si>
  <si>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</si>
  <si>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</si>
  <si>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</si>
  <si>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</si>
  <si>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</si>
  <si>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</si>
  <si>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</si>
  <si>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</si>
  <si>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</si>
  <si>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</si>
  <si>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</si>
  <si>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</si>
  <si>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</si>
  <si>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</si>
  <si>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</si>
  <si>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</si>
  <si>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</si>
  <si>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</si>
  <si>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</si>
  <si>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</si>
  <si>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</si>
  <si>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</si>
  <si>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</si>
  <si>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</si>
  <si>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</si>
  <si>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</si>
  <si>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</si>
  <si>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</si>
  <si>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</si>
  <si>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</si>
  <si>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</si>
  <si>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</si>
  <si>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</si>
  <si>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</si>
  <si>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</si>
  <si>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</si>
  <si>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</si>
  <si>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</si>
  <si>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</si>
  <si>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</si>
  <si>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</si>
  <si>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</si>
  <si>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</si>
  <si>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</si>
  <si>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</si>
  <si>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</si>
  <si>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</si>
  <si>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</si>
  <si>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</si>
  <si>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</si>
  <si>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</si>
  <si>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</si>
  <si>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</si>
  <si>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</si>
  <si>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</si>
  <si>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</si>
  <si>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</si>
  <si>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</si>
  <si>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</si>
  <si>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</si>
  <si>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</si>
  <si>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</si>
  <si>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</si>
  <si>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</si>
  <si>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</si>
  <si>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</si>
  <si>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</si>
  <si>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</si>
  <si>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</si>
  <si>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</si>
  <si>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</si>
  <si>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</si>
  <si>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</si>
  <si>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</si>
  <si>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</si>
  <si>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</si>
  <si>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</si>
  <si>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</si>
  <si>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</si>
  <si>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</si>
  <si>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</si>
  <si>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</si>
  <si>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</si>
  <si>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</si>
  <si>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</si>
  <si>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</si>
  <si>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</si>
  <si>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</si>
  <si>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</si>
  <si>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</si>
  <si>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</si>
  <si>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</si>
  <si>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</si>
  <si>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</si>
  <si>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</si>
  <si>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</si>
  <si>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</si>
  <si>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</si>
  <si>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</si>
  <si>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</si>
  <si>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</si>
  <si>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</si>
  <si>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</si>
  <si>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</si>
  <si>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</si>
  <si>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</si>
  <si>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</si>
  <si>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</si>
  <si>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</si>
  <si>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</si>
  <si>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</si>
  <si>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</si>
  <si>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</si>
  <si>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</si>
  <si>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</si>
  <si>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</si>
  <si>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</si>
  <si>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</si>
  <si>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</si>
  <si>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</si>
  <si>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</si>
  <si>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</si>
  <si>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</si>
  <si>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</si>
  <si>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</si>
  <si>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</si>
  <si>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</si>
  <si>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</si>
  <si>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</si>
  <si>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</si>
  <si>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</si>
  <si>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</si>
  <si>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</si>
  <si>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</si>
  <si>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</si>
  <si>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</si>
  <si>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</si>
  <si>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</si>
  <si>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</si>
  <si>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</si>
  <si>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</si>
  <si>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</si>
  <si>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</si>
  <si>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</si>
  <si>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</si>
  <si>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</si>
  <si>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</si>
  <si>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</si>
  <si>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</si>
  <si>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</si>
  <si>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</si>
  <si>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</si>
  <si>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</si>
  <si>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</si>
  <si>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</si>
  <si>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</si>
  <si>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</si>
  <si>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</si>
  <si>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</si>
  <si>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</si>
  <si>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</si>
  <si>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</si>
  <si>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</si>
  <si>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</si>
  <si>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</si>
  <si>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</si>
  <si>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</si>
  <si>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</si>
  <si>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</si>
  <si>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</si>
  <si>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</si>
  <si>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</si>
  <si>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</si>
  <si>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</si>
  <si>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</si>
  <si>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</si>
  <si>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</si>
  <si>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</si>
  <si>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</si>
  <si>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</si>
  <si>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</si>
  <si>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</si>
  <si>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</si>
  <si>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</si>
  <si>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</si>
  <si>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</si>
  <si>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</si>
  <si>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</si>
  <si>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</si>
  <si>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</si>
  <si>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</si>
  <si>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</si>
  <si>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</si>
  <si>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</si>
  <si>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</si>
  <si>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</si>
  <si>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</si>
  <si>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</si>
  <si>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</si>
  <si>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</si>
  <si>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</si>
  <si>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</si>
  <si>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</si>
  <si>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</si>
  <si>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</si>
  <si>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</si>
  <si>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</si>
  <si>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</si>
  <si>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</si>
  <si>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</si>
  <si>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</si>
  <si>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</si>
  <si>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</si>
  <si>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</si>
  <si>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</si>
  <si>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</si>
  <si>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</si>
  <si>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</si>
  <si>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</si>
  <si>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</si>
  <si>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</si>
  <si>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</si>
  <si>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</si>
  <si>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</si>
  <si>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</si>
  <si>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</si>
  <si>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</si>
  <si>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</si>
  <si>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</si>
  <si>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</si>
  <si>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</si>
  <si>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</si>
  <si>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</si>
  <si>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</si>
  <si>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</si>
  <si>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</si>
  <si>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</si>
  <si>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</si>
  <si>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</si>
  <si>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</si>
  <si>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</si>
  <si>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</si>
  <si>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</si>
  <si>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</si>
  <si>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</si>
  <si>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</si>
  <si>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</si>
  <si>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</si>
  <si>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</si>
  <si>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</si>
  <si>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</si>
  <si>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</si>
  <si>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</si>
  <si>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</si>
  <si>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</si>
  <si>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</si>
  <si>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</si>
  <si>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</si>
  <si>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</si>
  <si>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</si>
  <si>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</si>
  <si>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</si>
  <si>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</si>
  <si>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</si>
  <si>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</si>
  <si>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</si>
  <si>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</si>
  <si>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</si>
  <si>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</si>
  <si>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</si>
  <si>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</si>
  <si>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</si>
  <si>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</si>
  <si>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</si>
  <si>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</si>
  <si>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</si>
  <si>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</si>
  <si>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</si>
  <si>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</si>
  <si>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</si>
  <si>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</si>
  <si>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</si>
  <si>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</si>
  <si>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</si>
  <si>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</si>
  <si>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</si>
  <si>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</si>
  <si>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</si>
  <si>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</si>
  <si>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</si>
  <si>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</si>
  <si>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</si>
  <si>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</si>
  <si>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</si>
  <si>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</si>
  <si>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</si>
  <si>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</si>
  <si>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</si>
  <si>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</si>
  <si>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</si>
  <si>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</si>
  <si>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</si>
  <si>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</si>
  <si>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</si>
  <si>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</si>
  <si>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</si>
  <si>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</si>
  <si>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</si>
  <si>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</si>
  <si>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</si>
  <si>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</si>
  <si>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</si>
  <si>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</si>
  <si>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</si>
  <si>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</si>
  <si>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</si>
  <si>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</si>
  <si>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</si>
  <si>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</si>
  <si>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</si>
  <si>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</si>
  <si>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</si>
  <si>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</si>
  <si>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</si>
  <si>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</si>
  <si>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</si>
  <si>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</si>
  <si>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</si>
  <si>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</si>
  <si>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</si>
  <si>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</si>
  <si>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</si>
  <si>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</si>
  <si>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</si>
  <si>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</si>
  <si>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</si>
  <si>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</si>
  <si>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</si>
  <si>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</si>
  <si>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</si>
  <si>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</si>
  <si>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</si>
  <si>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</si>
  <si>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</si>
  <si>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</si>
  <si>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</si>
  <si>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</si>
  <si>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</si>
  <si>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</si>
  <si>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</si>
  <si>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</si>
  <si>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</si>
  <si>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</si>
  <si>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</si>
  <si>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</si>
  <si>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</si>
  <si>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</si>
  <si>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</si>
  <si>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</si>
  <si>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</si>
  <si>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</si>
  <si>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</si>
  <si>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</si>
  <si>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</si>
  <si>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</si>
  <si>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</si>
  <si>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</si>
  <si>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</si>
  <si>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</si>
  <si>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</si>
  <si>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</si>
  <si>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</si>
  <si>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</si>
  <si>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</si>
  <si>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</si>
  <si>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</si>
  <si>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</si>
  <si>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</si>
  <si>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</si>
  <si>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</si>
  <si>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</si>
  <si>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</si>
  <si>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</si>
  <si>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</si>
  <si>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</si>
  <si>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</si>
  <si>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</si>
  <si>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</si>
  <si>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</si>
  <si>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</si>
  <si>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</si>
  <si>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</si>
  <si>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</si>
  <si>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</si>
  <si>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</si>
  <si>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</si>
  <si>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</si>
  <si>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</si>
  <si>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</si>
  <si>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</si>
  <si>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</si>
  <si>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</si>
  <si>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</si>
  <si>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</si>
  <si>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</si>
  <si>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</si>
  <si>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</si>
  <si>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</si>
  <si>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</si>
  <si>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</si>
  <si>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</si>
  <si>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</si>
  <si>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</si>
  <si>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</si>
  <si>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</si>
  <si>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</si>
  <si>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</si>
  <si>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</si>
  <si>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</si>
  <si>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</si>
  <si>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</si>
  <si>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</si>
  <si>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</si>
  <si>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</si>
  <si>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</si>
  <si>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</si>
  <si>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</si>
  <si>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</si>
  <si>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</si>
  <si>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</si>
  <si>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</si>
  <si>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</si>
  <si>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</si>
  <si>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</si>
  <si>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</si>
  <si>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</si>
  <si>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</si>
  <si>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</si>
  <si>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</si>
  <si>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</si>
  <si>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</si>
  <si>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</si>
  <si>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</si>
  <si>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</si>
  <si>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</si>
  <si>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</si>
  <si>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</si>
  <si>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</si>
  <si>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</si>
  <si>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</si>
  <si>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</si>
  <si>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</si>
  <si>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</si>
  <si>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</si>
  <si>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</si>
  <si>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</si>
  <si>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</si>
  <si>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</si>
  <si>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</si>
  <si>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</si>
  <si>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</si>
  <si>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</si>
  <si>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</si>
  <si>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</si>
  <si>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</si>
  <si>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</si>
  <si>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</si>
  <si>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</si>
  <si>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</si>
  <si>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</si>
  <si>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</si>
  <si>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</si>
  <si>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</si>
  <si>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</si>
  <si>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</si>
  <si>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</si>
  <si>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</si>
  <si>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</si>
  <si>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</si>
  <si>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</si>
  <si>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</si>
  <si>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</si>
  <si>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</si>
  <si>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</si>
  <si>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</si>
  <si>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</si>
  <si>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</si>
  <si>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</si>
  <si>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</si>
  <si>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</si>
  <si>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</si>
  <si>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</si>
  <si>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</si>
  <si>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</si>
  <si>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</si>
  <si>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</si>
  <si>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</si>
  <si>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</si>
  <si>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</si>
  <si>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</si>
  <si>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</si>
  <si>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</si>
  <si>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</si>
  <si>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</si>
  <si>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</si>
  <si>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</si>
  <si>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</si>
  <si>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</si>
  <si>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</si>
  <si>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</si>
  <si>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</si>
  <si>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</si>
  <si>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</si>
  <si>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</si>
  <si>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</si>
  <si>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</si>
  <si>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</si>
  <si>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</si>
  <si>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</si>
  <si>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</si>
  <si>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</si>
  <si>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</si>
  <si>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</si>
  <si>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</si>
  <si>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</si>
  <si>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</si>
  <si>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</si>
  <si>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</si>
  <si>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</si>
  <si>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</si>
  <si>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</si>
  <si>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</si>
  <si>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</si>
  <si>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</si>
  <si>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</si>
  <si>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</si>
  <si>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</si>
  <si>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</si>
  <si>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</si>
  <si>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</si>
  <si>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</si>
  <si>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</si>
  <si>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</si>
  <si>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</si>
  <si>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</si>
  <si>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</si>
  <si>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</si>
  <si>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</si>
  <si>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</si>
  <si>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</si>
  <si>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</si>
  <si>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</si>
  <si>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</si>
  <si>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</si>
  <si>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</si>
  <si>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</si>
  <si>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</si>
  <si>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</si>
  <si>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</si>
  <si>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</si>
  <si>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</si>
  <si>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</si>
  <si>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</si>
  <si>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</si>
  <si>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</si>
  <si>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</si>
  <si>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</si>
  <si>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</si>
  <si>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</si>
  <si>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</si>
  <si>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</si>
  <si>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</si>
  <si>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</si>
  <si>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</si>
  <si>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</si>
  <si>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</si>
  <si>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</si>
  <si>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</si>
  <si>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</si>
  <si>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</si>
  <si>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</si>
  <si>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</si>
  <si>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</si>
  <si>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</si>
  <si>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</si>
  <si>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</si>
  <si>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</si>
  <si>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</si>
  <si>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</si>
  <si>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</si>
  <si>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</si>
  <si>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</si>
  <si>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</si>
  <si>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</si>
  <si>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</si>
  <si>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</si>
  <si>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</si>
  <si>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</si>
  <si>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</si>
  <si>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</si>
  <si>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</si>
  <si>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</si>
  <si>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</si>
  <si>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</si>
  <si>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</si>
  <si>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</si>
  <si>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</si>
  <si>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</si>
  <si>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</si>
  <si>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</si>
  <si>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</si>
  <si>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</si>
  <si>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</si>
  <si>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</si>
  <si>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</si>
  <si>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</si>
  <si>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</si>
  <si>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</si>
  <si>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</si>
  <si>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</si>
  <si>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</si>
  <si>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</si>
  <si>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</si>
  <si>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</si>
  <si>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</si>
  <si>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</si>
  <si>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</si>
  <si>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</si>
  <si>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</si>
  <si>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</si>
  <si>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</si>
  <si>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</si>
  <si>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</si>
  <si>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</si>
  <si>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</si>
  <si>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</si>
  <si>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</si>
  <si>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</si>
  <si>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</si>
  <si>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</si>
  <si>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</si>
  <si>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</si>
  <si>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</si>
  <si>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</si>
  <si>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</si>
  <si>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</si>
  <si>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</si>
  <si>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</si>
  <si>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</si>
  <si>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</si>
  <si>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</si>
  <si>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</si>
  <si>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</si>
  <si>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</si>
  <si>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</si>
  <si>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</si>
  <si>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</si>
  <si>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</si>
  <si>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</si>
  <si>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</si>
  <si>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</si>
  <si>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</si>
  <si>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</si>
  <si>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</si>
  <si>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</si>
  <si>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</si>
  <si>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</si>
  <si>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</si>
  <si>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</si>
  <si>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</si>
  <si>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</si>
  <si>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</si>
  <si>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</si>
  <si>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</si>
  <si>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</si>
  <si>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</si>
  <si>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</si>
  <si>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</si>
  <si>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</si>
  <si>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</si>
  <si>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</si>
  <si>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</si>
  <si>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</si>
  <si>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</si>
  <si>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</si>
  <si>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</si>
  <si>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</si>
  <si>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</si>
  <si>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</si>
  <si>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</si>
  <si>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</si>
  <si>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</si>
  <si>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</si>
  <si>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</si>
  <si>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</si>
  <si>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</si>
  <si>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</si>
  <si>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</si>
  <si>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</si>
  <si>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</si>
  <si>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</si>
  <si>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</si>
  <si>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</si>
  <si>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</si>
  <si>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</si>
  <si>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</si>
  <si>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</si>
  <si>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</si>
  <si>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</si>
  <si>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</si>
  <si>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</si>
  <si>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</si>
  <si>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</si>
  <si>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</si>
  <si>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</si>
  <si>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</si>
  <si>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</si>
  <si>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</si>
  <si>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</si>
  <si>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</si>
  <si>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</si>
  <si>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</si>
  <si>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</si>
  <si>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</si>
  <si>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</si>
  <si>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</si>
  <si>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</si>
  <si>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</si>
  <si>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</si>
  <si>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</si>
  <si>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</si>
  <si>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</si>
  <si>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</si>
  <si>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</si>
  <si>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</si>
  <si>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</si>
  <si>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</si>
  <si>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</si>
  <si>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</si>
  <si>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</si>
  <si>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</si>
  <si>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</si>
  <si>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</si>
  <si>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</si>
  <si>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</si>
  <si>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</si>
  <si>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</si>
  <si>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</si>
  <si>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</si>
  <si>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</si>
  <si>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</si>
  <si>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</si>
  <si>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</si>
  <si>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</si>
  <si>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</si>
  <si>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</si>
  <si>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</si>
  <si>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</si>
  <si>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</si>
  <si>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</si>
  <si>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</si>
  <si>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</si>
  <si>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</si>
  <si>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</si>
  <si>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</si>
  <si>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</si>
  <si>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</si>
  <si>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</si>
  <si>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</si>
  <si>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</si>
  <si>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</si>
  <si>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</si>
  <si>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</si>
  <si>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</si>
  <si>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</si>
  <si>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</si>
  <si>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</si>
  <si>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</si>
  <si>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</si>
  <si>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</si>
  <si>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</si>
  <si>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</si>
  <si>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</si>
  <si>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</si>
  <si>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</si>
  <si>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</si>
  <si>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</si>
  <si>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</si>
  <si>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</si>
  <si>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</si>
  <si>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</si>
  <si>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</si>
  <si>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</si>
  <si>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</si>
  <si>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</si>
  <si>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</si>
  <si>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</si>
  <si>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</si>
  <si>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</si>
  <si>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</si>
  <si>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</si>
  <si>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</si>
  <si>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</si>
  <si>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</si>
  <si>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</si>
  <si>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</si>
  <si>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</si>
  <si>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</si>
  <si>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</si>
  <si>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</si>
  <si>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</si>
  <si>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</si>
  <si>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</si>
  <si>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</si>
  <si>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</si>
  <si>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</si>
  <si>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</si>
  <si>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</si>
  <si>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</si>
  <si>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</si>
  <si>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</si>
  <si>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</si>
  <si>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</si>
  <si>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</si>
  <si>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</si>
  <si>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</si>
  <si>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</si>
  <si>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</si>
  <si>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</si>
  <si>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</si>
  <si>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</si>
  <si>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</si>
  <si>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</si>
  <si>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</si>
  <si>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</si>
  <si>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</si>
  <si>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</si>
  <si>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</si>
  <si>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</si>
  <si>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</si>
  <si>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</si>
  <si>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</si>
  <si>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</si>
  <si>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</si>
  <si>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</si>
  <si>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</si>
  <si>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</si>
  <si>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</si>
  <si>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</si>
  <si>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</si>
  <si>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</si>
  <si>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</si>
  <si>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</si>
  <si>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</si>
  <si>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</si>
  <si>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</si>
  <si>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</si>
  <si>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</si>
  <si>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</si>
  <si>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</si>
  <si>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</si>
  <si>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</si>
  <si>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</si>
  <si>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</si>
  <si>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</si>
  <si>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</si>
  <si>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</si>
  <si>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</si>
  <si>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</si>
  <si>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</si>
  <si>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</si>
  <si>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</si>
  <si>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</si>
  <si>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</si>
  <si>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</si>
  <si>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</si>
  <si>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</si>
  <si>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</si>
  <si>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</si>
  <si>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</si>
  <si>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</si>
  <si>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</si>
  <si>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</si>
  <si>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</si>
  <si>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</si>
  <si>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</si>
  <si>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</si>
  <si>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</si>
  <si>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</si>
  <si>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</si>
  <si>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</si>
  <si>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</si>
  <si>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</si>
  <si>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</si>
  <si>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</si>
  <si>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</si>
  <si>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</si>
  <si>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</si>
  <si>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</si>
  <si>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</si>
  <si>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</si>
  <si>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</si>
  <si>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</si>
  <si>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</si>
  <si>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</si>
  <si>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</si>
  <si>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</si>
  <si>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</si>
  <si>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</si>
  <si>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</si>
  <si>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</si>
  <si>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</si>
  <si>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</si>
  <si>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</si>
  <si>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</si>
  <si>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</si>
  <si>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</si>
  <si>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</si>
  <si>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</si>
  <si>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</si>
  <si>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</si>
  <si>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</si>
  <si>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</si>
  <si>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</si>
  <si>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</si>
  <si>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</si>
  <si>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</si>
  <si>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</si>
  <si>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</si>
  <si>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</si>
  <si>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</si>
  <si>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</si>
  <si>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</si>
  <si>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</si>
  <si>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</si>
  <si>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</si>
  <si>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</si>
  <si>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</si>
  <si>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</si>
  <si>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</si>
  <si>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</si>
  <si>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</si>
  <si>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</si>
  <si>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</si>
  <si>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</si>
  <si>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</si>
  <si>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</si>
  <si>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</si>
  <si>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</si>
  <si>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</si>
  <si>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</si>
  <si>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</si>
  <si>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</si>
  <si>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</si>
  <si>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</si>
  <si>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</si>
  <si>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</si>
  <si>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</si>
  <si>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</si>
  <si>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</si>
  <si>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</si>
  <si>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</si>
  <si>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</si>
  <si>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</si>
  <si>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</si>
  <si>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</si>
  <si>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</si>
  <si>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</si>
  <si>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</si>
  <si>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</si>
  <si>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</si>
  <si>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</si>
  <si>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</si>
  <si>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</si>
  <si>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</si>
  <si>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</si>
  <si>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</si>
  <si>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</si>
  <si>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</si>
  <si>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</si>
  <si>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</si>
  <si>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</si>
  <si>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</si>
  <si>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</si>
  <si>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</si>
  <si>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</si>
  <si>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</si>
  <si>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</si>
  <si>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</si>
  <si>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</si>
  <si>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</si>
  <si>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</si>
  <si>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</si>
  <si>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</si>
  <si>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</si>
  <si>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</si>
  <si>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</si>
  <si>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</si>
  <si>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</si>
  <si>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</si>
  <si>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</si>
  <si>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</si>
  <si>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</si>
  <si>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</si>
  <si>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</si>
  <si>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</si>
  <si>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</si>
  <si>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</si>
  <si>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</si>
  <si>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</si>
  <si>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</si>
  <si>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</si>
  <si>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</si>
  <si>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</si>
  <si>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</si>
  <si>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</si>
  <si>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</si>
  <si>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</si>
  <si>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</si>
  <si>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</si>
  <si>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</si>
  <si>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</si>
  <si>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</si>
  <si>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</si>
  <si>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</si>
  <si>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</si>
  <si>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</si>
  <si>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</si>
  <si>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</si>
  <si>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</si>
  <si>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</si>
  <si>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</si>
  <si>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</si>
  <si>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</si>
  <si>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</si>
  <si>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</si>
  <si>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</si>
  <si>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</si>
  <si>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</si>
  <si>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</si>
  <si>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</si>
  <si>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</si>
  <si>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</si>
  <si>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</si>
  <si>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</si>
  <si>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</si>
  <si>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</si>
  <si>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</si>
  <si>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</si>
  <si>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</si>
  <si>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</si>
  <si>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</si>
  <si>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</si>
  <si>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</si>
  <si>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</si>
  <si>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</si>
  <si>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</si>
  <si>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</si>
  <si>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</si>
  <si>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</si>
  <si>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</si>
  <si>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</si>
  <si>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</si>
  <si>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</si>
  <si>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</si>
  <si>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</si>
  <si>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</si>
  <si>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</si>
  <si>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</si>
  <si>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</si>
  <si>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</si>
  <si>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</si>
  <si>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</si>
  <si>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</si>
  <si>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</si>
  <si>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</si>
  <si>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</si>
  <si>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</si>
  <si>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</si>
  <si>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</si>
  <si>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</si>
  <si>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</si>
  <si>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</si>
  <si>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</si>
  <si>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</si>
  <si>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</si>
  <si>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</si>
  <si>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</si>
  <si>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</si>
  <si>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</si>
  <si>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</si>
  <si>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</si>
  <si>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</si>
  <si>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</si>
  <si>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</si>
  <si>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</si>
  <si>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</si>
  <si>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</si>
  <si>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</si>
  <si>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</si>
  <si>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</si>
  <si>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</si>
  <si>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</si>
  <si>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</si>
  <si>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</si>
  <si>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</si>
  <si>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</si>
  <si>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</si>
  <si>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</si>
  <si>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</si>
  <si>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</si>
  <si>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</si>
  <si>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</si>
  <si>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</si>
  <si>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</si>
  <si>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</si>
  <si>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</si>
  <si>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</si>
  <si>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</si>
  <si>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</si>
  <si>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</si>
  <si>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</si>
  <si>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</si>
  <si>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</si>
  <si>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</si>
  <si>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</si>
  <si>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</si>
  <si>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</si>
  <si>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</si>
  <si>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</si>
  <si>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</si>
  <si>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</si>
  <si>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</si>
  <si>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</si>
  <si>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</si>
  <si>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</si>
  <si>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</si>
  <si>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</si>
  <si>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</si>
  <si>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</si>
  <si>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</si>
  <si>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</si>
  <si>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</si>
  <si>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</si>
  <si>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</si>
  <si>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</si>
  <si>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</si>
  <si>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</si>
  <si>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</si>
  <si>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</si>
  <si>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</si>
  <si>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</si>
  <si>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</si>
  <si>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</si>
  <si>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</si>
  <si>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</si>
  <si>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</si>
  <si>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</si>
  <si>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</si>
  <si>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</si>
  <si>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</si>
  <si>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</si>
  <si>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</si>
  <si>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</si>
  <si>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</si>
  <si>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</si>
  <si>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</si>
  <si>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</si>
  <si>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</si>
  <si>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</si>
  <si>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</si>
  <si>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</si>
  <si>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</si>
  <si>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</si>
  <si>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</si>
  <si>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</si>
  <si>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</si>
  <si>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</si>
  <si>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</si>
  <si>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</si>
  <si>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</si>
  <si>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</si>
  <si>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</si>
  <si>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</si>
  <si>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</si>
  <si>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</si>
  <si>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</si>
  <si>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</si>
  <si>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</si>
  <si>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</si>
  <si>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</si>
  <si>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</si>
  <si>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</si>
  <si>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</si>
  <si>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</si>
  <si>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</si>
  <si>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</si>
  <si>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</si>
  <si>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</si>
  <si>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</si>
  <si>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</si>
  <si>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</si>
  <si>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</si>
  <si>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</si>
  <si>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</si>
  <si>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</si>
  <si>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</si>
  <si>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</si>
  <si>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</si>
  <si>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</si>
  <si>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</si>
  <si>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</si>
  <si>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</si>
  <si>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</si>
  <si>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</si>
  <si>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</si>
  <si>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</si>
  <si>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</si>
  <si>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</si>
  <si>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</si>
  <si>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</si>
  <si>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</si>
  <si>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</si>
  <si>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</si>
  <si>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</si>
  <si>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</si>
  <si>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</si>
  <si>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</si>
  <si>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</si>
  <si>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</si>
  <si>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</si>
  <si>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</si>
  <si>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</si>
  <si>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</si>
  <si>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</si>
  <si>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</si>
  <si>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</si>
  <si>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</si>
  <si>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</si>
  <si>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</si>
  <si>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</si>
  <si>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</si>
  <si>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</si>
  <si>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</si>
  <si>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</si>
  <si>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</si>
  <si>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</si>
  <si>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</si>
  <si>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</si>
  <si>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</si>
  <si>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</si>
  <si>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</si>
  <si>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</si>
  <si>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</si>
  <si>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</si>
  <si>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</si>
  <si>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</si>
  <si>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</si>
  <si>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</si>
  <si>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</si>
  <si>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</si>
  <si>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</si>
  <si>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</si>
  <si>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</si>
  <si>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</si>
  <si>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</si>
  <si>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</si>
  <si>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</si>
  <si>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</si>
  <si>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</si>
  <si>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</si>
  <si>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</si>
  <si>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</si>
  <si>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</si>
  <si>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</si>
  <si>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</si>
  <si>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</si>
  <si>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</si>
  <si>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</si>
  <si>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</si>
  <si>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</si>
  <si>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</si>
  <si>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</si>
  <si>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</si>
  <si>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</si>
  <si>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</si>
  <si>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</si>
  <si>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</si>
  <si>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</si>
  <si>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</si>
  <si>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</si>
  <si>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</si>
  <si>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</si>
  <si>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</si>
  <si>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</si>
  <si>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</si>
  <si>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</si>
  <si>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</si>
  <si>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</si>
  <si>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</si>
  <si>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</si>
  <si>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</si>
  <si>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</si>
  <si>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</si>
  <si>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</si>
  <si>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</si>
  <si>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</si>
  <si>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</si>
  <si>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</si>
  <si>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</si>
  <si>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</si>
  <si>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</si>
  <si>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</si>
  <si>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</si>
  <si>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</si>
  <si>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</si>
  <si>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</si>
  <si>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</si>
  <si>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</si>
  <si>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</si>
  <si>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</si>
  <si>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</si>
  <si>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</si>
  <si>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</si>
  <si>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</si>
  <si>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</si>
  <si>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</si>
  <si>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</si>
  <si>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</si>
  <si>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</si>
  <si>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</si>
  <si>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</si>
  <si>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</si>
  <si>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</si>
  <si>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</si>
  <si>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</si>
  <si>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</si>
  <si>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</si>
  <si>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</si>
  <si>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</si>
  <si>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</si>
  <si>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</si>
  <si>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</si>
  <si>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</si>
  <si>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</si>
  <si>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</si>
  <si>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</si>
  <si>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</si>
  <si>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</si>
  <si>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</si>
  <si>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</si>
  <si>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</si>
  <si>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</si>
  <si>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</si>
  <si>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</si>
  <si>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</si>
  <si>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</si>
  <si>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</si>
  <si>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</si>
  <si>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</si>
  <si>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</si>
  <si>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</si>
  <si>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</si>
  <si>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</si>
  <si>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</si>
  <si>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</si>
  <si>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</si>
  <si>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</si>
  <si>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</si>
  <si>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</si>
  <si>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</si>
  <si>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</si>
  <si>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</si>
  <si>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</si>
  <si>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</si>
  <si>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</si>
  <si>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</si>
  <si>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</si>
  <si>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</si>
  <si>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</si>
  <si>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</si>
  <si>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</si>
  <si>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</si>
  <si>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</si>
  <si>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</si>
  <si>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</si>
  <si>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</si>
  <si>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</si>
  <si>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</si>
  <si>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</si>
  <si>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</si>
  <si>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</si>
  <si>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</si>
  <si>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</si>
  <si>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</si>
  <si>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</si>
  <si>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</si>
  <si>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</si>
  <si>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</si>
  <si>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</si>
  <si>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</si>
  <si>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</si>
  <si>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</si>
  <si>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</si>
  <si>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</si>
  <si>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</si>
  <si>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</si>
  <si>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</si>
  <si>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</si>
  <si>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</si>
  <si>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</si>
  <si>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</si>
  <si>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</si>
  <si>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</si>
  <si>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</si>
  <si>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</si>
  <si>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</si>
  <si>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</si>
  <si>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</si>
  <si>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</si>
  <si>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</si>
  <si>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</si>
  <si>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</si>
  <si>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</si>
  <si>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</si>
  <si>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</si>
  <si>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</si>
  <si>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</si>
  <si>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</si>
  <si>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</si>
  <si>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</si>
  <si>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</si>
  <si>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</si>
  <si>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</si>
  <si>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</si>
  <si>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</si>
  <si>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</si>
  <si>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</si>
  <si>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</si>
  <si>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</si>
  <si>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</si>
  <si>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</si>
  <si>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</si>
  <si>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</si>
  <si>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</si>
  <si>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</si>
  <si>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</si>
  <si>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</si>
  <si>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</si>
  <si>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</si>
  <si>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</si>
  <si>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</si>
  <si>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</si>
  <si>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</si>
  <si>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</si>
  <si>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</si>
  <si>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</si>
  <si>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</si>
  <si>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</si>
  <si>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</si>
  <si>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</si>
  <si>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</si>
  <si>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</si>
  <si>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</si>
  <si>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</si>
  <si>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</si>
  <si>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</si>
  <si>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</si>
  <si>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</si>
  <si>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</si>
  <si>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</si>
  <si>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</si>
  <si>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</si>
  <si>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</si>
  <si>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</si>
  <si>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</si>
  <si>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</si>
  <si>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</si>
  <si>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</si>
  <si>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</si>
  <si>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</si>
  <si>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</si>
  <si>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</si>
  <si>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</si>
  <si>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</si>
  <si>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</si>
  <si>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</si>
  <si>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</si>
  <si>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</si>
  <si>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</si>
  <si>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</si>
  <si>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</si>
  <si>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</si>
  <si>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</si>
  <si>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</si>
  <si>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</si>
  <si>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</si>
  <si>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</si>
  <si>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</si>
  <si>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</si>
  <si>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</si>
  <si>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</si>
  <si>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</si>
  <si>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</si>
  <si>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</si>
  <si>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</si>
  <si>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</si>
  <si>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</si>
  <si>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</si>
  <si>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</si>
  <si>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</si>
  <si>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</si>
  <si>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</si>
  <si>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</si>
  <si>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</si>
  <si>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</si>
  <si>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</si>
  <si>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</si>
  <si>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</si>
  <si>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</si>
  <si>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</si>
  <si>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</si>
  <si>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</si>
  <si>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</si>
  <si>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</si>
  <si>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</si>
  <si>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</si>
  <si>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</si>
  <si>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</si>
  <si>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</si>
  <si>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</si>
  <si>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</si>
  <si>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</si>
  <si>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</si>
  <si>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</si>
  <si>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</si>
  <si>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</si>
  <si>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</si>
  <si>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</si>
  <si>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</si>
  <si>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</si>
  <si>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</si>
  <si>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</si>
  <si>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</si>
  <si>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</si>
  <si>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</si>
  <si>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</si>
  <si>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</si>
  <si>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</si>
  <si>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</si>
  <si>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</si>
  <si>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</si>
  <si>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</si>
  <si>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</si>
  <si>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</si>
  <si>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</si>
  <si>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</si>
  <si>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</si>
  <si>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</si>
  <si>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</si>
  <si>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</si>
  <si>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</si>
  <si>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</si>
  <si>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</si>
  <si>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</si>
  <si>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</si>
  <si>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</si>
  <si>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</si>
  <si>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</si>
  <si>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</si>
  <si>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</si>
  <si>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</si>
  <si>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</si>
  <si>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</si>
  <si>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</si>
  <si>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</si>
  <si>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</si>
  <si>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</si>
  <si>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</si>
  <si>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</si>
  <si>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</si>
  <si>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</si>
  <si>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</si>
  <si>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</si>
  <si>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</si>
  <si>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</si>
  <si>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</si>
  <si>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</si>
  <si>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</si>
  <si>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</si>
  <si>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</si>
  <si>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</si>
  <si>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</si>
  <si>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</si>
  <si>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</si>
  <si>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</si>
  <si>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</si>
  <si>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</si>
  <si>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</si>
  <si>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</si>
  <si>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</si>
  <si>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</si>
  <si>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</si>
  <si>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</si>
  <si>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</si>
  <si>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</si>
  <si>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</si>
  <si>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</si>
  <si>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</si>
  <si>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</si>
  <si>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</si>
  <si>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</si>
  <si>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</si>
  <si>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</si>
  <si>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</si>
  <si>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</si>
  <si>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</si>
  <si>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</si>
  <si>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</si>
  <si>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</si>
  <si>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</si>
  <si>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</si>
  <si>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</si>
  <si>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</si>
  <si>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</si>
  <si>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</si>
  <si>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</si>
  <si>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</si>
  <si>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</si>
  <si>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</si>
  <si>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</si>
  <si>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</si>
  <si>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</si>
  <si>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</si>
  <si>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</si>
  <si>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</si>
  <si>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</si>
  <si>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</si>
  <si>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</si>
  <si>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</si>
  <si>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</si>
  <si>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</si>
  <si>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</si>
  <si>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</si>
  <si>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</si>
  <si>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</si>
  <si>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</si>
  <si>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</si>
  <si>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</si>
  <si>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</si>
  <si>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</si>
  <si>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</si>
  <si>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</si>
  <si>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</si>
  <si>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</si>
  <si>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</si>
  <si>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</si>
  <si>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</si>
  <si>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</si>
  <si>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</si>
  <si>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</si>
  <si>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</si>
  <si>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</si>
  <si>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</si>
  <si>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</si>
  <si>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</si>
  <si>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</si>
  <si>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</si>
  <si>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</si>
  <si>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</si>
  <si>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</si>
  <si>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</si>
  <si>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</si>
  <si>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</si>
  <si>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</si>
  <si>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</si>
  <si>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</si>
  <si>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</si>
  <si>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</si>
  <si>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</si>
  <si>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</si>
  <si>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</si>
  <si>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</si>
  <si>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</si>
  <si>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</si>
  <si>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</si>
  <si>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</si>
  <si>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</si>
  <si>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</si>
  <si>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</si>
  <si>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</si>
  <si>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</si>
  <si>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</si>
  <si>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</si>
  <si>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</si>
  <si>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</si>
  <si>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</si>
  <si>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</si>
  <si>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</si>
  <si>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</si>
  <si>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</si>
  <si>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</si>
  <si>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</si>
  <si>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</si>
  <si>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</si>
  <si>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</si>
  <si>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</si>
  <si>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</si>
  <si>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</si>
  <si>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</si>
  <si>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</si>
  <si>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</si>
  <si>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</si>
  <si>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</si>
  <si>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</si>
  <si>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</si>
  <si>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</si>
  <si>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</si>
  <si>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</si>
  <si>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</si>
  <si>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</si>
  <si>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</si>
  <si>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</si>
  <si>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</si>
  <si>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</si>
  <si>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</si>
  <si>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</si>
  <si>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</si>
  <si>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</si>
  <si>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</si>
  <si>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</si>
  <si>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</si>
  <si>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</si>
  <si>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</si>
  <si>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</si>
  <si>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</si>
  <si>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</si>
  <si>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</si>
  <si>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</si>
  <si>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</si>
  <si>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</si>
  <si>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</si>
  <si>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</si>
  <si>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</si>
  <si>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</si>
  <si>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</si>
  <si>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</si>
  <si>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</si>
  <si>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</si>
  <si>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</si>
  <si>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</si>
  <si>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</si>
  <si>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</si>
  <si>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</si>
  <si>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</si>
  <si>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</si>
  <si>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</si>
  <si>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</si>
  <si>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</si>
  <si>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</si>
  <si>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</si>
  <si>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</si>
  <si>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</si>
  <si>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</si>
  <si>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</si>
  <si>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</si>
  <si>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</si>
  <si>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</si>
  <si>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</si>
  <si>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</si>
  <si>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</si>
  <si>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</si>
  <si>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</si>
  <si>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</si>
  <si>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</si>
  <si>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</si>
  <si>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</si>
  <si>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</si>
  <si>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</si>
  <si>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</si>
  <si>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</si>
  <si>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</si>
  <si>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</si>
  <si>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</si>
  <si>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</si>
  <si>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</si>
  <si>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</si>
  <si>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</si>
  <si>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</si>
  <si>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</si>
  <si>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</si>
  <si>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</si>
  <si>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</si>
  <si>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</si>
  <si>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</si>
  <si>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</si>
  <si>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</si>
  <si>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</si>
  <si>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</si>
  <si>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</si>
  <si>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</si>
  <si>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</si>
  <si>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</si>
  <si>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</si>
  <si>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</si>
  <si>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</si>
  <si>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</si>
  <si>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</si>
  <si>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</si>
  <si>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</si>
  <si>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</si>
  <si>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</si>
  <si>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</si>
  <si>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</si>
  <si>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</si>
  <si>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</si>
  <si>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</si>
  <si>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</si>
  <si>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</si>
  <si>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</si>
  <si>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</si>
  <si>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</si>
  <si>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</si>
  <si>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</si>
  <si>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</si>
  <si>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</si>
  <si>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</si>
  <si>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</si>
  <si>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</si>
  <si>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</si>
  <si>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</si>
  <si>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</si>
  <si>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</si>
  <si>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</si>
  <si>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</si>
  <si>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</si>
  <si>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</si>
  <si>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</si>
  <si>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</si>
  <si>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</si>
  <si>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</si>
  <si>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</si>
  <si>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</si>
  <si>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</si>
  <si>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</si>
  <si>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</si>
  <si>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</si>
  <si>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</si>
  <si>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</si>
  <si>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</si>
  <si>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</si>
  <si>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</si>
  <si>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</si>
  <si>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</si>
  <si>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</si>
  <si>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</si>
  <si>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</si>
  <si>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</si>
  <si>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</si>
  <si>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</si>
  <si>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</si>
  <si>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</si>
  <si>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</si>
  <si>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</si>
  <si>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</si>
  <si>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</si>
  <si>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</si>
  <si>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</si>
  <si>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</si>
  <si>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</si>
  <si>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</si>
  <si>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</si>
  <si>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</si>
  <si>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</si>
  <si>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</si>
  <si>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</si>
  <si>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</si>
  <si>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</si>
  <si>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</si>
  <si>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</si>
  <si>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</si>
  <si>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</si>
  <si>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</si>
  <si>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</si>
  <si>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</si>
  <si>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</si>
  <si>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</si>
  <si>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</si>
  <si>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</si>
  <si>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</si>
  <si>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</si>
  <si>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</si>
  <si>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</si>
  <si>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</si>
  <si>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</si>
  <si>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</si>
  <si>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</si>
  <si>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</si>
  <si>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</si>
  <si>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</si>
  <si>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</si>
  <si>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</si>
  <si>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</si>
  <si>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</si>
  <si>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</si>
  <si>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</si>
  <si>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</si>
  <si>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</si>
  <si>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</si>
  <si>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</si>
  <si>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</si>
  <si>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</si>
  <si>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</si>
  <si>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</si>
  <si>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</si>
  <si>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</si>
  <si>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</si>
  <si>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</si>
  <si>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</si>
  <si>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</si>
  <si>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</si>
  <si>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</si>
  <si>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</si>
  <si>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</si>
  <si>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</si>
  <si>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</si>
  <si>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</si>
  <si>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</si>
  <si>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</si>
  <si>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</si>
  <si>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</si>
  <si>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</si>
  <si>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</si>
  <si>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</si>
  <si>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</si>
  <si>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</si>
  <si>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</si>
  <si>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</si>
  <si>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</si>
  <si>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</si>
  <si>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</si>
  <si>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</si>
  <si>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</si>
  <si>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</si>
  <si>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</si>
  <si>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</si>
  <si>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</si>
  <si>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</si>
  <si>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</si>
  <si>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</si>
  <si>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</si>
  <si>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</si>
  <si>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</si>
  <si>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</si>
  <si>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</si>
  <si>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</si>
  <si>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</si>
  <si>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</si>
  <si>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</si>
  <si>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</si>
  <si>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</si>
  <si>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</si>
  <si>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</si>
  <si>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</si>
  <si>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</si>
  <si>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</si>
  <si>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</si>
  <si>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</si>
  <si>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</si>
  <si>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</si>
  <si>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</si>
  <si>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</si>
  <si>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</si>
  <si>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</si>
  <si>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</si>
  <si>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</si>
  <si>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</si>
  <si>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</si>
  <si>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</si>
  <si>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</si>
  <si>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</si>
  <si>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</si>
  <si>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</si>
  <si>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</si>
  <si>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</si>
  <si>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</si>
  <si>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</si>
  <si>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</si>
  <si>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</si>
  <si>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</si>
  <si>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</si>
  <si>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</si>
  <si>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</si>
  <si>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</si>
  <si>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</si>
  <si>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</si>
  <si>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</si>
  <si>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</si>
  <si>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</si>
  <si>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</si>
  <si>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</si>
  <si>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</si>
  <si>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</si>
  <si>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</si>
  <si>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</si>
  <si>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</si>
  <si>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</si>
  <si>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</si>
  <si>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</si>
  <si>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</si>
  <si>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</si>
  <si>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</si>
  <si>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</si>
  <si>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</si>
  <si>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</si>
  <si>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</si>
  <si>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</si>
  <si>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</si>
  <si>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</si>
  <si>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</si>
  <si>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</si>
  <si>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</si>
  <si>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</si>
  <si>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</si>
  <si>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</si>
  <si>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</si>
  <si>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</si>
  <si>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</si>
  <si>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</si>
  <si>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</si>
  <si>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</si>
  <si>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</si>
  <si>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</si>
  <si>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</si>
  <si>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</si>
  <si>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</si>
  <si>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</si>
  <si>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</si>
  <si>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</si>
  <si>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</si>
  <si>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</si>
  <si>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</si>
  <si>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</si>
  <si>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</si>
  <si>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</si>
  <si>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</si>
  <si>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</si>
  <si>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</si>
  <si>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</si>
  <si>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</si>
  <si>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</si>
  <si>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</si>
  <si>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</si>
  <si>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</si>
  <si>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</si>
  <si>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</si>
  <si>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</si>
  <si>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</si>
  <si>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</si>
  <si>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</si>
  <si>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</si>
  <si>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</si>
  <si>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</si>
  <si>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</si>
  <si>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</si>
  <si>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</si>
  <si>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</si>
  <si>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</si>
  <si>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</si>
  <si>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</si>
  <si>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</si>
  <si>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</si>
  <si>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</si>
  <si>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</si>
  <si>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</si>
  <si>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</si>
  <si>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</si>
  <si>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</si>
  <si>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</si>
  <si>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</si>
  <si>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</si>
  <si>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</si>
  <si>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</si>
  <si>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</si>
  <si>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</si>
  <si>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</si>
  <si>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</si>
  <si>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</si>
  <si>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</si>
  <si>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</si>
  <si>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</si>
  <si>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</si>
  <si>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</si>
  <si>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</si>
  <si>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</si>
  <si>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</si>
  <si>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</si>
  <si>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</si>
  <si>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</si>
  <si>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</si>
  <si>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</si>
  <si>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</si>
  <si>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</si>
  <si>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</si>
  <si>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</si>
  <si>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</si>
  <si>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</si>
  <si>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</si>
  <si>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</si>
  <si>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</si>
  <si>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</si>
  <si>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</si>
  <si>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</si>
  <si>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</si>
  <si>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</si>
  <si>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</si>
  <si>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</si>
  <si>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</si>
  <si>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</si>
  <si>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</si>
  <si>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</si>
  <si>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</si>
  <si>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</si>
  <si>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</si>
  <si>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</si>
  <si>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</si>
  <si>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</si>
  <si>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</si>
  <si>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</si>
  <si>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</si>
  <si>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</si>
  <si>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</si>
  <si>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</si>
  <si>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</si>
  <si>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</si>
  <si>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</si>
  <si>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</si>
  <si>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</si>
  <si>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</si>
  <si>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</si>
  <si>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</si>
  <si>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</si>
  <si>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</si>
  <si>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</si>
  <si>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</si>
  <si>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</si>
  <si>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</si>
  <si>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</si>
  <si>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</si>
  <si>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</si>
  <si>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</si>
  <si>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</si>
  <si>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</si>
  <si>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</si>
  <si>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</si>
  <si>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</si>
  <si>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</si>
  <si>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</si>
  <si>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</si>
  <si>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</si>
  <si>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</si>
  <si>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</si>
  <si>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</si>
  <si>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</si>
  <si>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</si>
  <si>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</si>
  <si>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</si>
  <si>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</si>
  <si>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</si>
  <si>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</si>
  <si>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</si>
  <si>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</si>
  <si>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</si>
  <si>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</si>
  <si>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</si>
  <si>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</si>
  <si>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</si>
  <si>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</si>
  <si>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</si>
  <si>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</si>
  <si>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</si>
  <si>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</si>
  <si>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</si>
  <si>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</si>
  <si>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</si>
  <si>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</si>
  <si>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</si>
  <si>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</si>
  <si>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</si>
  <si>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</si>
  <si>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</si>
  <si>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</si>
  <si>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</si>
  <si>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</si>
  <si>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</si>
  <si>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</si>
  <si>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</si>
  <si>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</si>
  <si>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</si>
  <si>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</si>
  <si>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</si>
  <si>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</si>
  <si>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</si>
  <si>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</si>
  <si>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</si>
  <si>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</si>
  <si>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</si>
  <si>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</si>
  <si>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</si>
  <si>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</si>
  <si>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</si>
  <si>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</si>
  <si>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</si>
  <si>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</si>
  <si>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</si>
  <si>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</si>
  <si>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</si>
  <si>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</si>
  <si>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</si>
  <si>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</si>
  <si>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</si>
  <si>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</si>
  <si>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</si>
  <si>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</si>
  <si>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</si>
  <si>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</si>
  <si>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</si>
  <si>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</si>
  <si>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</si>
  <si>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</si>
  <si>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</si>
  <si>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</si>
  <si>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</si>
  <si>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</si>
  <si>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</si>
  <si>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</si>
  <si>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</si>
  <si>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</si>
  <si>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</si>
  <si>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</si>
  <si>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</si>
  <si>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</si>
  <si>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</si>
  <si>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</si>
  <si>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</si>
  <si>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</si>
  <si>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</si>
  <si>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</si>
  <si>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</si>
  <si>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</si>
  <si>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</si>
  <si>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</si>
  <si>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</si>
  <si>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</si>
  <si>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</si>
  <si>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</si>
  <si>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</si>
  <si>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</si>
  <si>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</si>
  <si>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</si>
  <si>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</si>
  <si>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</si>
  <si>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</si>
  <si>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</si>
  <si>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</si>
  <si>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</si>
  <si>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</si>
  <si>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</si>
  <si>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</si>
  <si>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</si>
  <si>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</si>
  <si>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</si>
  <si>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</si>
  <si>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</si>
  <si>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</si>
  <si>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</si>
  <si>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</si>
  <si>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</si>
  <si>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</si>
  <si>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</si>
  <si>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</si>
  <si>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</si>
  <si>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</si>
  <si>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</si>
  <si>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</si>
  <si>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</si>
  <si>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</si>
  <si>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</si>
  <si>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</si>
  <si>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</si>
  <si>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</si>
  <si>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</si>
  <si>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</si>
  <si>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</si>
  <si>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</si>
  <si>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</si>
  <si>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</si>
  <si>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</si>
  <si>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</si>
  <si>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</si>
  <si>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</si>
  <si>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</si>
  <si>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</si>
  <si>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</si>
  <si>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</si>
  <si>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</si>
  <si>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</si>
  <si>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</si>
  <si>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</si>
  <si>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</si>
  <si>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</si>
  <si>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</si>
  <si>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</si>
  <si>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</si>
  <si>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</si>
  <si>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</si>
  <si>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</si>
  <si>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</si>
  <si>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</si>
  <si>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</si>
  <si>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</si>
  <si>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</si>
  <si>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</si>
  <si>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</si>
  <si>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</si>
  <si>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</si>
  <si>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</si>
  <si>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</si>
  <si>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</si>
  <si>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</si>
  <si>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</si>
  <si>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</si>
  <si>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</si>
  <si>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</si>
  <si>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</si>
  <si>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</si>
  <si>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</si>
  <si>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</si>
  <si>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</si>
  <si>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</si>
  <si>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</si>
  <si>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</si>
  <si>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</si>
  <si>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</si>
  <si>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</si>
  <si>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</si>
  <si>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</si>
  <si>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</si>
  <si>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</si>
  <si>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</si>
  <si>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</si>
  <si>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</si>
  <si>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</si>
  <si>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</si>
  <si>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</si>
  <si>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</si>
  <si>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</si>
  <si>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</si>
  <si>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</si>
  <si>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</si>
  <si>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</si>
  <si>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</si>
  <si>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</si>
  <si>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</si>
  <si>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</si>
  <si>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</si>
  <si>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</si>
  <si>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</si>
  <si>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</si>
  <si>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</si>
  <si>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</si>
  <si>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</si>
  <si>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</si>
  <si>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</si>
  <si>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</si>
  <si>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</si>
  <si>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</si>
  <si>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</si>
  <si>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</si>
  <si>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</si>
  <si>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</si>
  <si>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</si>
  <si>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</si>
  <si>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</si>
  <si>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</si>
  <si>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</si>
  <si>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</si>
  <si>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</si>
  <si>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</si>
  <si>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</si>
  <si>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</si>
  <si>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</si>
  <si>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</si>
  <si>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</si>
  <si>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</si>
  <si>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</si>
  <si>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</si>
  <si>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</si>
  <si>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</si>
  <si>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</si>
  <si>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</si>
  <si>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</si>
  <si>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</si>
  <si>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</si>
  <si>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</si>
  <si>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</si>
  <si>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</si>
  <si>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</si>
  <si>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</si>
  <si>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</si>
  <si>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</si>
  <si>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</si>
  <si>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</si>
  <si>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</si>
  <si>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</si>
  <si>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</si>
  <si>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</si>
  <si>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</si>
  <si>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</si>
  <si>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</si>
  <si>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</si>
  <si>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</si>
  <si>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</si>
  <si>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</si>
  <si>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</si>
  <si>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</si>
  <si>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</si>
  <si>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</si>
  <si>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</si>
  <si>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</si>
  <si>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</si>
  <si>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</si>
  <si>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</si>
  <si>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</si>
  <si>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</si>
  <si>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</si>
  <si>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</si>
  <si>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</si>
  <si>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</si>
  <si>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</si>
  <si>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</si>
  <si>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</si>
  <si>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</si>
  <si>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</si>
  <si>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</si>
  <si>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</si>
  <si>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</si>
  <si>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</si>
  <si>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</si>
  <si>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</si>
  <si>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</si>
  <si>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</si>
  <si>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</si>
  <si>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</si>
  <si>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</si>
  <si>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</si>
  <si>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</si>
  <si>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</si>
  <si>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</si>
  <si>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</si>
  <si>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</si>
  <si>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</si>
  <si>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</si>
  <si>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</si>
  <si>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</si>
  <si>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</si>
  <si>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</si>
  <si>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</si>
  <si>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</si>
  <si>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</si>
  <si>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</si>
  <si>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</si>
  <si>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</si>
  <si>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</si>
  <si>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</si>
  <si>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</si>
  <si>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</si>
  <si>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</si>
  <si>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</si>
  <si>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</si>
  <si>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</si>
  <si>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</si>
  <si>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</si>
  <si>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</si>
  <si>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</si>
  <si>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</si>
  <si>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</si>
  <si>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</si>
  <si>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</si>
  <si>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</si>
  <si>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</si>
  <si>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</si>
  <si>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</si>
  <si>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</si>
  <si>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</si>
  <si>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</si>
  <si>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</si>
  <si>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</si>
  <si>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</si>
  <si>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</si>
  <si>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</si>
  <si>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</si>
  <si>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</si>
  <si>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</si>
  <si>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</si>
  <si>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</si>
  <si>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</si>
  <si>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</si>
  <si>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</si>
  <si>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</si>
  <si>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</si>
  <si>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</si>
  <si>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</si>
  <si>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</si>
  <si>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</si>
  <si>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</si>
  <si>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</si>
  <si>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</si>
  <si>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</si>
  <si>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</si>
  <si>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</si>
  <si>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</si>
  <si>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</si>
  <si>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</si>
  <si>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</si>
  <si>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</si>
  <si>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</si>
  <si>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</si>
  <si>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</si>
  <si>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</si>
  <si>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</si>
  <si>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</si>
  <si>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</si>
  <si>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</si>
  <si>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</si>
  <si>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</si>
  <si>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</si>
  <si>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</si>
  <si>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</si>
  <si>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</si>
  <si>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</si>
  <si>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</si>
  <si>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</si>
  <si>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</si>
  <si>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</si>
  <si>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</si>
  <si>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</si>
  <si>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</si>
  <si>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</si>
  <si>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</si>
  <si>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</si>
  <si>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</si>
  <si>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</si>
  <si>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</si>
  <si>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</si>
  <si>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</si>
  <si>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</si>
  <si>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</si>
  <si>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</si>
  <si>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</si>
  <si>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</si>
  <si>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</si>
  <si>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</si>
  <si>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</si>
  <si>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</si>
  <si>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</si>
  <si>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</si>
  <si>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</si>
  <si>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</si>
  <si>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</si>
  <si>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</si>
  <si>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</si>
  <si>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</si>
  <si>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</si>
  <si>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</si>
  <si>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</si>
  <si>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</si>
  <si>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</si>
  <si>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</si>
  <si>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</si>
  <si>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</si>
  <si>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</si>
  <si>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</si>
  <si>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</si>
  <si>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</si>
  <si>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</si>
  <si>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</si>
  <si>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</si>
  <si>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</si>
  <si>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</si>
  <si>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</si>
  <si>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</si>
  <si>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</si>
  <si>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</si>
  <si>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</si>
  <si>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</si>
  <si>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</si>
  <si>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</si>
  <si>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</si>
  <si>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</si>
  <si>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</si>
  <si>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</si>
  <si>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</si>
  <si>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</si>
  <si>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</si>
  <si>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</si>
  <si>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</si>
  <si>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</si>
  <si>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</si>
  <si>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</si>
  <si>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</si>
  <si>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</si>
  <si>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</si>
  <si>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</si>
  <si>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</si>
  <si>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</si>
  <si>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</si>
  <si>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</si>
  <si>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</si>
  <si>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</si>
  <si>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</si>
  <si>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</si>
  <si>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</si>
  <si>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</si>
  <si>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</si>
  <si>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</si>
  <si>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</si>
  <si>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</si>
  <si>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</si>
  <si>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</si>
  <si>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</si>
  <si>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</si>
  <si>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</si>
  <si>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</si>
  <si>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</si>
  <si>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</si>
  <si>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</si>
  <si>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</si>
  <si>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</si>
  <si>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</si>
  <si>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</si>
  <si>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</si>
  <si>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</si>
  <si>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</si>
  <si>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</si>
  <si>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</si>
  <si>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</si>
  <si>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</si>
  <si>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</si>
  <si>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</si>
  <si>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</si>
  <si>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</si>
  <si>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</si>
  <si>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</si>
  <si>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</si>
  <si>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</si>
  <si>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</si>
  <si>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</si>
  <si>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</si>
  <si>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</si>
  <si>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</si>
  <si>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</si>
  <si>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</si>
  <si>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</si>
  <si>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</si>
  <si>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</si>
  <si>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</si>
  <si>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</si>
  <si>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</si>
  <si>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</si>
  <si>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</si>
  <si>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</si>
  <si>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</si>
  <si>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</si>
  <si>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</si>
  <si>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</si>
  <si>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</si>
  <si>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</si>
  <si>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</si>
  <si>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</si>
  <si>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</si>
  <si>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</si>
  <si>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</si>
  <si>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</si>
  <si>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</si>
  <si>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</si>
  <si>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</si>
  <si>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</si>
  <si>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</si>
  <si>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</si>
  <si>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</si>
  <si>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</si>
  <si>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</si>
  <si>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</si>
  <si>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</si>
  <si>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</si>
  <si>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</si>
  <si>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</si>
  <si>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</si>
  <si>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</si>
  <si>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</si>
  <si>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</si>
  <si>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</si>
  <si>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</si>
  <si>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</si>
  <si>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</si>
  <si>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</si>
  <si>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</si>
  <si>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</si>
  <si>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</si>
  <si>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</si>
  <si>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</si>
  <si>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</si>
  <si>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</si>
  <si>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</si>
  <si>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</si>
  <si>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</si>
  <si>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</si>
  <si>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</si>
  <si>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</si>
  <si>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</si>
  <si>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</si>
  <si>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</si>
  <si>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</si>
  <si>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</si>
  <si>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</si>
  <si>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</si>
  <si>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</si>
  <si>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</si>
  <si>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</si>
  <si>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</si>
  <si>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</si>
  <si>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</si>
  <si>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</si>
  <si>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</si>
  <si>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</si>
  <si>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</si>
  <si>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</si>
  <si>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</si>
  <si>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</si>
  <si>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</si>
  <si>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</si>
  <si>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</si>
  <si>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</si>
  <si>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</si>
  <si>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</si>
  <si>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</si>
  <si>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</si>
  <si>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</si>
  <si>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</si>
  <si>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</si>
  <si>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</si>
  <si>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</si>
  <si>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</si>
  <si>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</si>
  <si>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</si>
  <si>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</si>
  <si>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</si>
  <si>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</si>
  <si>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</si>
  <si>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</si>
  <si>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</si>
  <si>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</si>
  <si>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</si>
  <si>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</si>
  <si>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</si>
  <si>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</si>
  <si>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</si>
  <si>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</si>
  <si>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</si>
  <si>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</si>
  <si>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</si>
  <si>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</si>
  <si>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</si>
  <si>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</si>
  <si>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</si>
  <si>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</si>
  <si>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</si>
  <si>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</si>
  <si>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</si>
  <si>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</si>
  <si>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</si>
  <si>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</si>
  <si>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</si>
  <si>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</si>
  <si>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</si>
  <si>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</si>
  <si>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</si>
  <si>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</si>
  <si>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</si>
  <si>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</si>
  <si>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</si>
  <si>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</si>
  <si>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</si>
  <si>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</si>
  <si>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</si>
  <si>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</si>
  <si>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</si>
  <si>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</si>
  <si>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</si>
  <si>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</si>
  <si>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</si>
  <si>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</si>
  <si>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</si>
  <si>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</si>
  <si>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</si>
  <si>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</si>
  <si>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</si>
  <si>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</si>
  <si>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</si>
  <si>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</si>
  <si>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</si>
  <si>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</si>
  <si>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</si>
  <si>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</si>
  <si>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</si>
  <si>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</si>
  <si>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</si>
  <si>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</si>
  <si>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</si>
  <si>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</si>
  <si>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</si>
  <si>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</si>
  <si>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</si>
  <si>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</si>
  <si>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</si>
  <si>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</si>
  <si>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</si>
  <si>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</si>
  <si>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</si>
  <si>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</si>
  <si>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</si>
  <si>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</si>
  <si>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</si>
  <si>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</si>
  <si>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</si>
  <si>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</si>
  <si>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</si>
  <si>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</si>
  <si>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</si>
  <si>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</si>
  <si>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</si>
  <si>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</si>
  <si>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</si>
  <si>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</si>
  <si>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</si>
  <si>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</si>
  <si>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</si>
  <si>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</si>
  <si>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</si>
  <si>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</si>
  <si>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</si>
  <si>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</si>
  <si>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</si>
  <si>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</si>
  <si>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</si>
  <si>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</si>
  <si>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</si>
  <si>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</si>
  <si>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</si>
  <si>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</si>
  <si>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</si>
  <si>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</si>
  <si>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</si>
  <si>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</si>
  <si>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</si>
  <si>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</si>
  <si>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</si>
  <si>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</si>
  <si>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</si>
  <si>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</si>
  <si>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</si>
  <si>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</si>
  <si>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</si>
  <si>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</si>
  <si>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</si>
  <si>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</si>
  <si>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</si>
  <si>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</si>
  <si>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</si>
  <si>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</si>
  <si>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</si>
  <si>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</si>
  <si>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</si>
  <si>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</si>
  <si>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</si>
  <si>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</si>
  <si>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</si>
  <si>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</si>
  <si>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</si>
  <si>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</si>
  <si>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</si>
  <si>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</si>
  <si>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</si>
  <si>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</si>
  <si>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</si>
  <si>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</si>
  <si>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</si>
  <si>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</si>
  <si>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</si>
  <si>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</si>
  <si>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</si>
  <si>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</si>
  <si>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</si>
  <si>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</si>
  <si>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</si>
  <si>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</si>
  <si>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</si>
  <si>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</si>
  <si>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</si>
  <si>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</si>
  <si>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</si>
  <si>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</si>
  <si>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</si>
  <si>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</si>
  <si>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</si>
  <si>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</si>
  <si>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</si>
  <si>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</si>
  <si>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</si>
  <si>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</si>
  <si>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</si>
  <si>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</si>
  <si>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</si>
  <si>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</si>
  <si>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</si>
  <si>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</si>
  <si>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</si>
  <si>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</si>
  <si>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</si>
  <si>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</si>
  <si>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</si>
  <si>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</si>
  <si>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</si>
  <si>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</si>
  <si>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</si>
  <si>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</si>
  <si>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</si>
  <si>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</si>
  <si>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</si>
  <si>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</si>
  <si>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</si>
  <si>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</si>
  <si>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</si>
  <si>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</si>
  <si>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</si>
  <si>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</si>
  <si>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</si>
  <si>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</si>
  <si>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</si>
  <si>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</si>
  <si>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</si>
  <si>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</si>
  <si>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</si>
  <si>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</si>
  <si>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</si>
  <si>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</si>
  <si>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</si>
  <si>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</si>
  <si>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</si>
  <si>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</si>
  <si>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</si>
  <si>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</si>
  <si>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</si>
  <si>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</si>
  <si>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</si>
  <si>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</si>
  <si>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</si>
  <si>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</si>
  <si>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</si>
  <si>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</si>
  <si>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</si>
  <si>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</si>
  <si>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</si>
  <si>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</si>
  <si>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</si>
  <si>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</si>
  <si>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</si>
  <si>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</si>
  <si>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</si>
  <si>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</si>
  <si>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</si>
  <si>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</si>
  <si>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</si>
  <si>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</si>
  <si>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</si>
  <si>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</si>
  <si>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</si>
  <si>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</si>
  <si>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</si>
  <si>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</si>
  <si>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</si>
  <si>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</si>
  <si>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</si>
  <si>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</si>
  <si>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</si>
  <si>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</si>
  <si>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</si>
  <si>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</si>
  <si>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</si>
  <si>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</si>
  <si>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</si>
  <si>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</si>
  <si>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</si>
  <si>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</si>
  <si>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</si>
  <si>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</si>
  <si>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</si>
  <si>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</si>
  <si>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</si>
  <si>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</si>
  <si>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</si>
  <si>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</si>
  <si>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</si>
  <si>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</si>
  <si>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</si>
  <si>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</si>
  <si>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</si>
  <si>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</si>
  <si>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</si>
  <si>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</si>
  <si>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</si>
  <si>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</si>
  <si>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</si>
  <si>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</si>
  <si>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</si>
  <si>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</si>
  <si>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</si>
  <si>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</si>
  <si>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</si>
  <si>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</si>
  <si>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</si>
  <si>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</si>
  <si>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</si>
  <si>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</si>
  <si>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</si>
  <si>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</si>
  <si>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</si>
  <si>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</si>
  <si>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</si>
  <si>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</si>
  <si>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</si>
  <si>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</si>
  <si>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</si>
  <si>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</si>
  <si>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</si>
  <si>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</si>
  <si>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</si>
  <si>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</si>
  <si>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</si>
  <si>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</si>
  <si>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</si>
  <si>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</si>
  <si>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</si>
  <si>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</si>
  <si>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</si>
  <si>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</si>
  <si>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</si>
  <si>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</si>
  <si>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</si>
  <si>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</si>
  <si>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</si>
  <si>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</si>
  <si>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</si>
  <si>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</si>
  <si>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</si>
  <si>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</si>
  <si>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</si>
  <si>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</si>
  <si>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</si>
  <si>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</si>
  <si>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</si>
  <si>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</si>
  <si>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</si>
  <si>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</si>
  <si>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</si>
  <si>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</si>
  <si>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</si>
  <si>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</si>
  <si>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</si>
  <si>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</si>
  <si>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</si>
  <si>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</si>
  <si>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</si>
  <si>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</si>
  <si>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</si>
  <si>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</si>
  <si>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</si>
  <si>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</si>
  <si>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</si>
  <si>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</si>
  <si>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</si>
  <si>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</si>
  <si>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</si>
  <si>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</si>
  <si>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</si>
  <si>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</si>
  <si>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</si>
  <si>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</si>
  <si>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</si>
  <si>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</si>
  <si>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</si>
  <si>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</si>
  <si>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</si>
  <si>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</si>
  <si>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</si>
  <si>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</si>
  <si>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</si>
  <si>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</si>
  <si>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</si>
  <si>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</si>
  <si>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</si>
  <si>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</si>
  <si>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</si>
  <si>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</si>
  <si>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</si>
  <si>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</si>
  <si>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</si>
  <si>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</si>
  <si>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</si>
  <si>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</si>
  <si>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</si>
  <si>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</si>
  <si>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</si>
  <si>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</si>
  <si>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</si>
  <si>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</si>
  <si>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</si>
  <si>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</si>
  <si>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</si>
  <si>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</si>
  <si>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</si>
  <si>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</si>
  <si>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</si>
  <si>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</si>
  <si>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</si>
  <si>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</si>
  <si>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</si>
  <si>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</si>
  <si>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</si>
  <si>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</si>
  <si>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</si>
  <si>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</si>
  <si>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</si>
  <si>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</si>
  <si>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</si>
  <si>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</si>
  <si>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</si>
  <si>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</si>
  <si>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</si>
  <si>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</si>
  <si>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</si>
  <si>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</si>
  <si>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</si>
  <si>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</si>
  <si>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</si>
  <si>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</si>
  <si>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</si>
  <si>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</si>
  <si>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</si>
  <si>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</si>
  <si>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</si>
  <si>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</si>
  <si>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</si>
  <si>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</si>
  <si>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</si>
  <si>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</si>
  <si>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</si>
  <si>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</si>
  <si>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</si>
  <si>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</si>
  <si>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</si>
  <si>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</si>
  <si>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</si>
  <si>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</si>
  <si>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</si>
  <si>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</si>
  <si>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</si>
  <si>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</si>
  <si>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</si>
  <si>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</si>
  <si>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</si>
  <si>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</si>
  <si>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</si>
  <si>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</si>
  <si>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</si>
  <si>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</si>
  <si>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</si>
  <si>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</si>
  <si>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</si>
  <si>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</si>
  <si>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</si>
  <si>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</si>
  <si>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</si>
  <si>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</si>
  <si>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</si>
  <si>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</si>
  <si>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</si>
  <si>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</si>
  <si>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</si>
  <si>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</si>
  <si>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</si>
  <si>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</si>
  <si>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</si>
  <si>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</si>
  <si>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</si>
  <si>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</si>
  <si>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</si>
  <si>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</si>
  <si>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</si>
  <si>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</si>
  <si>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</si>
  <si>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</si>
  <si>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</si>
  <si>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</si>
  <si>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</si>
  <si>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</si>
  <si>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</si>
  <si>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</si>
  <si>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</si>
  <si>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</si>
  <si>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</si>
  <si>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</si>
  <si>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</si>
  <si>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</si>
  <si>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</si>
  <si>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</si>
  <si>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</si>
  <si>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</si>
  <si>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</si>
  <si>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</si>
  <si>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</si>
  <si>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</si>
  <si>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</si>
  <si>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</si>
  <si>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</si>
  <si>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</si>
  <si>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</si>
  <si>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</si>
  <si>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</si>
  <si>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</si>
  <si>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</si>
  <si>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</si>
  <si>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</si>
  <si>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</si>
  <si>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</si>
  <si>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</si>
  <si>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</si>
  <si>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</si>
  <si>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</si>
  <si>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</si>
  <si>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</si>
  <si>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</si>
  <si>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</si>
  <si>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</si>
  <si>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</si>
  <si>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</si>
  <si>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</si>
  <si>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</si>
  <si>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</si>
  <si>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</si>
  <si>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</si>
  <si>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</si>
  <si>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</si>
  <si>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</si>
  <si>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</si>
  <si>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</si>
  <si>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</si>
  <si>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</si>
  <si>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</si>
  <si>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</si>
  <si>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</si>
  <si>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</si>
  <si>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</si>
  <si>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</si>
  <si>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</si>
  <si>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</si>
  <si>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</si>
  <si>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</si>
  <si>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</si>
  <si>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</si>
  <si>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</si>
  <si>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</si>
  <si>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</si>
  <si>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</si>
  <si>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</si>
  <si>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</si>
  <si>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</si>
  <si>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</si>
  <si>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</si>
  <si>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</si>
  <si>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</si>
  <si>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</si>
  <si>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</si>
  <si>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</si>
  <si>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</si>
  <si>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</si>
  <si>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</si>
  <si>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</si>
  <si>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</si>
  <si>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</si>
  <si>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</si>
  <si>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</si>
  <si>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</si>
  <si>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</si>
  <si>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</si>
  <si>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</si>
  <si>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</si>
  <si>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</si>
  <si>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</si>
  <si>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</si>
  <si>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</si>
  <si>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</si>
  <si>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</si>
  <si>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</si>
  <si>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</si>
  <si>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</si>
  <si>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</si>
  <si>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</si>
  <si>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</si>
  <si>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</si>
  <si>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</si>
  <si>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</si>
  <si>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</si>
  <si>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</si>
  <si>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</si>
  <si>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</si>
  <si>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</si>
  <si>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</si>
  <si>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</si>
  <si>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</si>
  <si>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</si>
  <si>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</si>
  <si>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</si>
  <si>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</si>
  <si>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</si>
  <si>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</si>
  <si>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</si>
  <si>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</si>
  <si>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</si>
  <si>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</si>
  <si>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</si>
  <si>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</si>
  <si>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</si>
  <si>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</si>
  <si>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</si>
  <si>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</si>
  <si>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</si>
  <si>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</si>
  <si>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</si>
  <si>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</si>
  <si>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</si>
  <si>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</si>
  <si>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</si>
  <si>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</si>
  <si>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</si>
  <si>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</si>
  <si>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</si>
  <si>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</si>
  <si>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</si>
  <si>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</si>
  <si>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</si>
  <si>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</si>
  <si>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</si>
  <si>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</si>
  <si>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</si>
  <si>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</si>
  <si>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</si>
  <si>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</si>
  <si>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</si>
  <si>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</si>
  <si>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</si>
  <si>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</si>
  <si>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</si>
  <si>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</si>
  <si>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</si>
  <si>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</si>
  <si>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</si>
  <si>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</si>
  <si>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</si>
  <si>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</si>
  <si>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</si>
  <si>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</si>
  <si>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</si>
  <si>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</si>
  <si>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</si>
  <si>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</si>
  <si>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</si>
  <si>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</si>
  <si>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</si>
  <si>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</si>
  <si>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</si>
  <si>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</si>
  <si>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</si>
  <si>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</si>
  <si>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</si>
  <si>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</si>
  <si>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</si>
  <si>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</si>
  <si>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</si>
  <si>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</si>
  <si>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</si>
  <si>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</si>
  <si>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</si>
  <si>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</si>
  <si>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</si>
  <si>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</si>
  <si>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</si>
  <si>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</si>
  <si>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</si>
  <si>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</si>
  <si>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</si>
  <si>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</si>
  <si>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</si>
  <si>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</si>
  <si>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</si>
  <si>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</si>
  <si>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</si>
  <si>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</si>
  <si>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</si>
  <si>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</si>
  <si>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</si>
  <si>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</si>
  <si>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</si>
  <si>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</si>
  <si>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</si>
  <si>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</si>
  <si>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</si>
  <si>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</si>
  <si>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</si>
  <si>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</si>
  <si>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</si>
  <si>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</si>
  <si>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</si>
  <si>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</si>
  <si>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</si>
  <si>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</si>
  <si>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</si>
  <si>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</si>
  <si>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</si>
  <si>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</si>
  <si>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</si>
  <si>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</si>
  <si>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</si>
  <si>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</si>
  <si>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</si>
  <si>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</si>
  <si>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</si>
  <si>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</si>
  <si>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</si>
  <si>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</si>
  <si>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</si>
  <si>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</si>
  <si>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</si>
  <si>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</si>
  <si>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</si>
  <si>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</si>
  <si>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</si>
  <si>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</si>
  <si>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</si>
  <si>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</si>
  <si>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</si>
  <si>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</si>
  <si>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</si>
  <si>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</si>
  <si>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</si>
  <si>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</si>
  <si>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</si>
  <si>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</si>
  <si>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</si>
  <si>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</si>
  <si>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</si>
  <si>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</si>
  <si>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</si>
  <si>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</si>
  <si>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</si>
  <si>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</si>
  <si>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</si>
  <si>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</si>
  <si>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</si>
  <si>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</si>
  <si>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</si>
  <si>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</si>
  <si>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</si>
  <si>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</si>
  <si>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</si>
  <si>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</si>
  <si>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</si>
  <si>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</si>
  <si>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</si>
  <si>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</si>
  <si>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</si>
  <si>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</si>
  <si>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</si>
  <si>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</si>
  <si>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</si>
  <si>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</si>
  <si>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</si>
  <si>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</si>
  <si>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</si>
  <si>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</si>
  <si>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</si>
  <si>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</si>
  <si>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</si>
  <si>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</si>
  <si>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</si>
  <si>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</si>
  <si>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</si>
  <si>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</si>
  <si>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</si>
  <si>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</si>
  <si>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</si>
  <si>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</si>
  <si>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</si>
  <si>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</si>
  <si>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</si>
  <si>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</si>
  <si>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</si>
  <si>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</si>
  <si>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</si>
  <si>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</si>
  <si>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</si>
  <si>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</si>
  <si>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</si>
  <si>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</si>
  <si>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</si>
  <si>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</si>
  <si>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</si>
  <si>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</si>
  <si>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</si>
  <si>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</si>
  <si>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</si>
  <si>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</si>
  <si>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</si>
  <si>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</si>
  <si>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</si>
  <si>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</si>
  <si>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</si>
  <si>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</si>
  <si>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</si>
  <si>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</si>
  <si>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</si>
  <si>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</si>
  <si>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</si>
  <si>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</si>
  <si>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</si>
  <si>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</si>
  <si>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</si>
  <si>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</si>
  <si>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</si>
  <si>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</si>
  <si>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</si>
  <si>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</si>
  <si>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</si>
  <si>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</si>
  <si>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</si>
  <si>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</si>
  <si>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</si>
  <si>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</si>
  <si>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</si>
  <si>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</si>
  <si>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</si>
  <si>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</si>
  <si>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</si>
  <si>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</si>
  <si>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</si>
  <si>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</si>
  <si>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</si>
  <si>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</si>
  <si>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</si>
  <si>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</si>
  <si>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</si>
  <si>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</si>
  <si>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</si>
  <si>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</si>
  <si>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</si>
  <si>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</si>
  <si>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</si>
  <si>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</si>
  <si>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</si>
  <si>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</si>
  <si>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</si>
  <si>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</si>
  <si>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</si>
  <si>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</si>
  <si>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</si>
  <si>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</si>
  <si>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</si>
  <si>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</si>
  <si>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</si>
  <si>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</si>
  <si>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</si>
  <si>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</si>
  <si>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</si>
  <si>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</si>
  <si>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</si>
  <si>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</si>
  <si>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</si>
  <si>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</si>
  <si>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</si>
  <si>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</si>
  <si>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</si>
  <si>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</si>
  <si>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</si>
  <si>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</si>
  <si>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</si>
  <si>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</si>
  <si>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</si>
  <si>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</si>
  <si>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</si>
  <si>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</si>
  <si>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</si>
  <si>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</si>
  <si>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</si>
  <si>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</si>
  <si>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</si>
  <si>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</si>
  <si>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</si>
  <si>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</si>
  <si>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</si>
  <si>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</si>
  <si>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</si>
  <si>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</si>
  <si>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</si>
  <si>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</si>
  <si>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</si>
  <si>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</si>
  <si>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</si>
  <si>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</si>
  <si>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</si>
  <si>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</si>
  <si>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</si>
  <si>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</si>
  <si>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</si>
  <si>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</si>
  <si>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</si>
  <si>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</si>
  <si>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</si>
  <si>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</si>
  <si>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</si>
  <si>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</si>
  <si>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</si>
  <si>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</si>
  <si>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</si>
  <si>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</si>
  <si>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</si>
  <si>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</si>
  <si>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</si>
  <si>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</si>
  <si>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</si>
  <si>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</si>
  <si>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</si>
  <si>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</si>
  <si>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</si>
  <si>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</si>
  <si>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</si>
  <si>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</si>
  <si>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</si>
  <si>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</si>
  <si>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</si>
  <si>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</si>
  <si>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</si>
  <si>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</si>
  <si>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</si>
  <si>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</si>
  <si>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</si>
  <si>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</si>
  <si>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</si>
  <si>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</si>
  <si>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</si>
  <si>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</si>
  <si>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</si>
  <si>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</si>
  <si>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</si>
  <si>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</si>
  <si>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</si>
  <si>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</si>
  <si>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</si>
  <si>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</si>
  <si>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</si>
  <si>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</si>
  <si>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</si>
  <si>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</si>
  <si>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</si>
  <si>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</si>
  <si>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</si>
  <si>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</si>
  <si>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</si>
  <si>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</si>
  <si>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</si>
  <si>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</si>
  <si>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</si>
  <si>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</si>
  <si>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</si>
  <si>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</si>
  <si>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</si>
  <si>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</si>
  <si>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</si>
  <si>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</si>
  <si>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</si>
  <si>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</si>
  <si>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</si>
  <si>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</si>
  <si>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</si>
  <si>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</si>
  <si>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</si>
  <si>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</si>
  <si>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</si>
  <si>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</si>
  <si>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</si>
  <si>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</si>
  <si>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</si>
  <si>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</si>
  <si>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</si>
  <si>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</si>
  <si>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</si>
  <si>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</si>
  <si>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</si>
  <si>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</si>
  <si>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</si>
  <si>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</si>
  <si>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</si>
  <si>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</si>
  <si>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</si>
  <si>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</si>
  <si>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</si>
  <si>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</si>
  <si>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</si>
  <si>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</si>
  <si>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</si>
  <si>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</si>
  <si>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</si>
  <si>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</si>
  <si>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</si>
  <si>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</si>
  <si>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</si>
  <si>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</si>
  <si>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</si>
  <si>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</si>
  <si>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</si>
  <si>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</si>
  <si>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</si>
  <si>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</si>
  <si>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</si>
  <si>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</si>
  <si>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</si>
  <si>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</si>
  <si>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</si>
  <si>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</si>
  <si>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</si>
  <si>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</si>
  <si>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</si>
  <si>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</si>
  <si>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</si>
  <si>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</si>
  <si>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</si>
  <si>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</si>
  <si>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</si>
  <si>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</si>
  <si>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</si>
  <si>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</si>
  <si>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</si>
  <si>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</si>
  <si>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</si>
  <si>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</si>
  <si>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</si>
  <si>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</si>
  <si>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</si>
  <si>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</si>
  <si>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</si>
  <si>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</si>
  <si>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</si>
  <si>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</si>
  <si>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</si>
  <si>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</si>
  <si>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</si>
  <si>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</si>
  <si>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</si>
  <si>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</si>
  <si>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</si>
  <si>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</si>
  <si>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</si>
  <si>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</si>
  <si>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</si>
  <si>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</si>
  <si>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</si>
  <si>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</si>
  <si>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</si>
  <si>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</si>
  <si>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</si>
  <si>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</si>
  <si>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</si>
  <si>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</si>
  <si>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</si>
  <si>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</si>
  <si>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</si>
  <si>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</si>
  <si>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</si>
  <si>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</si>
  <si>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</si>
  <si>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</si>
  <si>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</si>
  <si>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</si>
  <si>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</si>
  <si>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</si>
  <si>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</si>
  <si>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</si>
  <si>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</si>
  <si>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</si>
  <si>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</si>
  <si>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</si>
  <si>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</si>
  <si>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</si>
  <si>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</si>
  <si>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</si>
  <si>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</si>
  <si>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</si>
  <si>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</si>
  <si>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</si>
  <si>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</si>
  <si>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</si>
  <si>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</si>
  <si>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</si>
  <si>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</si>
  <si>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</si>
  <si>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</si>
  <si>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</si>
  <si>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</si>
  <si>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</si>
  <si>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</si>
  <si>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</si>
  <si>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</si>
  <si>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</si>
  <si>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</si>
  <si>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</si>
  <si>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</si>
  <si>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</si>
  <si>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</si>
  <si>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</si>
  <si>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</si>
  <si>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</si>
  <si>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</si>
  <si>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</si>
  <si>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</si>
  <si>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</si>
  <si>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</si>
  <si>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</si>
  <si>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</si>
  <si>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</si>
  <si>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</si>
  <si>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</si>
  <si>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</si>
  <si>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</si>
  <si>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</si>
  <si>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</si>
  <si>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</si>
  <si>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</si>
  <si>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</si>
  <si>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</si>
  <si>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</si>
  <si>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</si>
  <si>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</si>
  <si>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</si>
  <si>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</si>
  <si>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</si>
  <si>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</si>
  <si>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</si>
  <si>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</si>
  <si>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</si>
  <si>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</si>
  <si>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</si>
  <si>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</si>
  <si>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</si>
  <si>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</si>
  <si>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</si>
  <si>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</si>
  <si>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</si>
  <si>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</si>
  <si>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</si>
  <si>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</si>
  <si>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</si>
  <si>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</si>
  <si>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</si>
  <si>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</si>
  <si>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</si>
  <si>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</si>
  <si>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</si>
  <si>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</si>
  <si>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</si>
  <si>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</si>
  <si>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</si>
  <si>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</si>
  <si>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</si>
  <si>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</si>
  <si>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</si>
  <si>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</si>
  <si>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</si>
  <si>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</si>
  <si>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</si>
  <si>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</si>
  <si>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</si>
  <si>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</si>
  <si>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</si>
  <si>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</si>
  <si>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</si>
  <si>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</si>
  <si>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</si>
  <si>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</si>
  <si>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</si>
  <si>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</si>
  <si>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</si>
  <si>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</si>
  <si>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</si>
  <si>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</si>
  <si>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</si>
  <si>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</si>
  <si>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</si>
  <si>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</si>
  <si>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</si>
  <si>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</si>
  <si>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</si>
  <si>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</si>
  <si>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</si>
  <si>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</si>
  <si>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</si>
  <si>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</si>
  <si>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</si>
  <si>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</si>
  <si>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</si>
  <si>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</si>
  <si>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</si>
  <si>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</si>
  <si>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</si>
  <si>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</si>
  <si>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</si>
  <si>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</si>
  <si>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</si>
  <si>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</si>
  <si>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</si>
  <si>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</si>
  <si>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</si>
  <si>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</si>
  <si>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</si>
  <si>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</si>
  <si>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</si>
  <si>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</si>
  <si>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</si>
  <si>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</si>
  <si>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</si>
  <si>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</si>
  <si>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</si>
  <si>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</si>
  <si>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</si>
  <si>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</si>
  <si>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</si>
  <si>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</si>
  <si>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</si>
  <si>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</si>
  <si>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</si>
  <si>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</si>
  <si>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</si>
  <si>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</si>
  <si>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</si>
  <si>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</si>
  <si>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</si>
  <si>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</si>
  <si>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</si>
  <si>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</si>
  <si>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</si>
  <si>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</si>
  <si>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</si>
  <si>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</si>
  <si>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</si>
  <si>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</si>
  <si>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</si>
  <si>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</si>
  <si>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</si>
  <si>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</si>
  <si>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</si>
  <si>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</si>
  <si>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</si>
  <si>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</si>
  <si>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</si>
  <si>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</si>
  <si>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</si>
  <si>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</si>
  <si>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</si>
  <si>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</si>
  <si>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</si>
  <si>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</si>
  <si>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</si>
  <si>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</si>
  <si>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</si>
  <si>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</si>
  <si>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</si>
  <si>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</si>
  <si>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</si>
  <si>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</si>
  <si>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</si>
  <si>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</si>
  <si>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</si>
  <si>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</si>
  <si>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</si>
  <si>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</si>
  <si>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</si>
  <si>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</si>
  <si>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</si>
  <si>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</si>
  <si>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</si>
  <si>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</si>
  <si>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</si>
  <si>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</si>
  <si>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</si>
  <si>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</si>
  <si>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</si>
  <si>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</si>
  <si>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</si>
  <si>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</si>
  <si>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</si>
  <si>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</si>
  <si>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</si>
  <si>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</si>
  <si>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</si>
  <si>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</si>
  <si>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</si>
  <si>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</si>
  <si>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</si>
  <si>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</si>
  <si>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</si>
  <si>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</si>
  <si>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</si>
  <si>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</si>
  <si>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</si>
  <si>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</si>
  <si>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</si>
  <si>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</si>
  <si>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</si>
  <si>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</si>
  <si>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</si>
  <si>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</si>
  <si>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</si>
  <si>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</si>
  <si>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</si>
  <si>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</si>
  <si>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</si>
  <si>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</si>
  <si>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</si>
  <si>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</si>
  <si>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</si>
  <si>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</si>
  <si>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</si>
  <si>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</si>
  <si>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</si>
  <si>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</si>
  <si>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</si>
  <si>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</si>
  <si>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</si>
  <si>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</si>
  <si>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</si>
  <si>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</si>
  <si>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</si>
  <si>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</si>
  <si>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</si>
  <si>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</si>
  <si>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</si>
  <si>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</si>
  <si>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</si>
  <si>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</si>
  <si>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</si>
  <si>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</si>
  <si>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</si>
  <si>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</si>
  <si>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</si>
  <si>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</si>
  <si>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</si>
  <si>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</si>
  <si>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</si>
  <si>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</si>
  <si>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</si>
  <si>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</si>
  <si>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</si>
  <si>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</si>
  <si>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</si>
  <si>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</si>
  <si>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</si>
  <si>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</si>
  <si>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</si>
  <si>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</si>
  <si>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</si>
  <si>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</si>
  <si>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</si>
  <si>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</si>
  <si>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</si>
  <si>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</si>
  <si>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</si>
  <si>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</si>
  <si>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</si>
  <si>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</si>
  <si>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</si>
  <si>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</si>
  <si>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</si>
  <si>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</si>
  <si>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</si>
  <si>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</si>
  <si>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</si>
  <si>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</si>
  <si>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</si>
  <si>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</si>
  <si>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</si>
  <si>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</si>
  <si>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</si>
  <si>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</si>
  <si>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</si>
  <si>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</si>
  <si>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</si>
  <si>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</si>
  <si>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</si>
  <si>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</si>
  <si>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</si>
  <si>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</si>
  <si>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</si>
  <si>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</si>
  <si>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</si>
  <si>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</si>
  <si>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</si>
  <si>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</si>
  <si>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</si>
  <si>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</si>
  <si>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</si>
  <si>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</si>
  <si>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</si>
  <si>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</si>
  <si>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</si>
  <si>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</si>
  <si>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</si>
  <si>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</si>
  <si>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</si>
  <si>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</si>
  <si>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</si>
  <si>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</si>
  <si>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</si>
  <si>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</si>
  <si>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</si>
  <si>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</si>
  <si>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</si>
  <si>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</si>
  <si>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</si>
  <si>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</si>
  <si>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</si>
  <si>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</si>
  <si>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</si>
  <si>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</si>
  <si>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</si>
  <si>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</si>
  <si>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</si>
  <si>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</si>
  <si>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</si>
  <si>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</si>
  <si>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</si>
  <si>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</si>
  <si>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</si>
  <si>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</si>
  <si>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</si>
  <si>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</si>
  <si>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</si>
  <si>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</si>
  <si>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</si>
  <si>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</si>
  <si>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</si>
  <si>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</si>
  <si>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</si>
  <si>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</si>
  <si>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</si>
  <si>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</si>
  <si>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</si>
  <si>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</si>
  <si>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</si>
  <si>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</si>
  <si>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</si>
  <si>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</si>
  <si>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</si>
  <si>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</si>
  <si>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</si>
  <si>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</si>
  <si>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</si>
  <si>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</si>
  <si>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</si>
  <si>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</si>
  <si>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</si>
  <si>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</si>
  <si>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</si>
  <si>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</si>
  <si>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</si>
  <si>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</si>
  <si>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</si>
  <si>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</si>
  <si>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</si>
  <si>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</si>
  <si>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</si>
  <si>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</si>
  <si>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</si>
  <si>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</si>
  <si>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</si>
  <si>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</si>
  <si>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</si>
  <si>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</si>
  <si>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</si>
  <si>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</si>
  <si>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</si>
  <si>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</si>
  <si>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</si>
  <si>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</si>
  <si>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</si>
  <si>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</si>
  <si>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</si>
  <si>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</si>
  <si>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</si>
  <si>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</si>
  <si>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</si>
  <si>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</si>
  <si>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</si>
  <si>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</si>
  <si>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</si>
  <si>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</si>
  <si>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</si>
  <si>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</si>
  <si>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</si>
  <si>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</si>
  <si>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</si>
  <si>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</si>
  <si>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</si>
  <si>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</si>
  <si>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</si>
  <si>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</si>
  <si>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</si>
  <si>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</si>
  <si>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</si>
  <si>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</si>
  <si>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</si>
  <si>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</si>
  <si>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</si>
  <si>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</si>
  <si>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</si>
  <si>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</si>
  <si>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</si>
  <si>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</si>
  <si>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</si>
  <si>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</si>
  <si>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</si>
  <si>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</si>
  <si>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</si>
  <si>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</si>
  <si>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</si>
  <si>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</si>
  <si>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</si>
  <si>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</si>
  <si>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</si>
  <si>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</si>
  <si>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</si>
  <si>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</si>
  <si>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</si>
  <si>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</si>
  <si>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</si>
  <si>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</si>
  <si>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</si>
  <si>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</si>
  <si>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</si>
  <si>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</si>
  <si>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</si>
  <si>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</si>
  <si>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</si>
  <si>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</si>
  <si>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</si>
  <si>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</si>
  <si>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</si>
  <si>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</si>
  <si>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</si>
  <si>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</si>
  <si>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</si>
  <si>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</si>
  <si>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</si>
  <si>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</si>
  <si>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</si>
  <si>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</si>
  <si>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</si>
  <si>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</si>
  <si>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</si>
  <si>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</si>
  <si>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</si>
  <si>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</si>
  <si>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</si>
  <si>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</si>
  <si>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</si>
  <si>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</si>
  <si>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</si>
  <si>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</si>
  <si>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</si>
  <si>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</si>
  <si>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</si>
  <si>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</si>
  <si>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</si>
  <si>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</si>
  <si>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</si>
  <si>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</si>
  <si>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</si>
  <si>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</si>
  <si>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</si>
  <si>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</si>
  <si>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</si>
  <si>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</si>
  <si>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</si>
  <si>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</si>
  <si>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</si>
  <si>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</si>
  <si>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</si>
  <si>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</si>
  <si>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</si>
  <si>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</si>
  <si>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</si>
  <si>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</si>
  <si>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</si>
  <si>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</si>
  <si>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</si>
  <si>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</si>
  <si>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</si>
  <si>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</si>
  <si>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</si>
  <si>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</si>
  <si>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</si>
  <si>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</si>
  <si>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</si>
  <si>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</si>
  <si>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</si>
  <si>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</si>
  <si>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</si>
  <si>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</si>
  <si>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</si>
  <si>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</si>
  <si>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</si>
  <si>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</si>
  <si>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</si>
  <si>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</si>
  <si>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</si>
  <si>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</si>
  <si>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</si>
  <si>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</si>
  <si>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</si>
  <si>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</si>
  <si>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</si>
  <si>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</si>
  <si>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</si>
  <si>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</si>
  <si>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</si>
  <si>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</si>
  <si>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</si>
  <si>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</si>
  <si>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</si>
  <si>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</si>
  <si>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</si>
  <si>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</si>
  <si>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</si>
  <si>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</si>
  <si>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</si>
  <si>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</si>
  <si>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</si>
  <si>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</si>
  <si>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</si>
  <si>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</si>
  <si>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</si>
  <si>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</si>
  <si>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</si>
  <si>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</si>
  <si>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</si>
  <si>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</si>
  <si>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</si>
  <si>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</si>
  <si>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</si>
  <si>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</si>
  <si>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</si>
  <si>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</si>
  <si>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</si>
  <si>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</si>
  <si>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</si>
  <si>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</si>
  <si>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</si>
  <si>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</si>
  <si>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</si>
  <si>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</si>
  <si>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</si>
  <si>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</si>
  <si>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</si>
  <si>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</si>
  <si>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</si>
  <si>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</si>
  <si>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</si>
  <si>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</si>
  <si>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</si>
  <si>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</si>
  <si>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</si>
  <si>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</si>
  <si>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</si>
  <si>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</si>
  <si>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</si>
  <si>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</si>
  <si>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</si>
  <si>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</si>
  <si>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</si>
  <si>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</si>
  <si>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</si>
  <si>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</si>
  <si>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</si>
  <si>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</si>
  <si>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</si>
  <si>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</si>
  <si>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</si>
  <si>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</si>
  <si>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</si>
  <si>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</si>
  <si>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</si>
  <si>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</si>
  <si>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</si>
  <si>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</si>
  <si>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</si>
  <si>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</si>
  <si>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</si>
  <si>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</si>
  <si>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</si>
  <si>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</si>
  <si>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</si>
  <si>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</si>
  <si>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</si>
  <si>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</si>
  <si>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</si>
  <si>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</si>
  <si>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</si>
  <si>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</si>
  <si>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</si>
  <si>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</si>
  <si>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</si>
  <si>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</si>
  <si>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</si>
  <si>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</si>
  <si>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</si>
  <si>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</si>
  <si>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</si>
  <si>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</si>
  <si>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</si>
  <si>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</si>
  <si>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</si>
  <si>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</si>
  <si>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</si>
  <si>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</si>
  <si>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</si>
  <si>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</si>
  <si>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</si>
  <si>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</si>
  <si>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</si>
  <si>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</si>
  <si>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</si>
  <si>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</si>
  <si>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</si>
  <si>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</si>
  <si>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</si>
  <si>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</si>
  <si>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</si>
  <si>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</si>
  <si>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</si>
  <si>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</si>
  <si>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</si>
  <si>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</si>
  <si>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</si>
  <si>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</si>
  <si>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</si>
  <si>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</si>
  <si>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</si>
  <si>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</si>
  <si>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</si>
  <si>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</si>
  <si>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</si>
  <si>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</si>
  <si>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</si>
  <si>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</si>
  <si>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</si>
  <si>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</si>
  <si>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</si>
  <si>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</si>
  <si>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</si>
  <si>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</si>
  <si>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</si>
  <si>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</si>
  <si>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</si>
  <si>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</si>
  <si>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</si>
  <si>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</si>
  <si>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</si>
  <si>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</si>
  <si>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</si>
  <si>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</si>
  <si>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</si>
  <si>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</si>
  <si>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</si>
  <si>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</si>
  <si>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</si>
  <si>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</si>
  <si>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</si>
  <si>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</si>
  <si>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</si>
  <si>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</si>
  <si>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</si>
  <si>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</si>
  <si>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</si>
  <si>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</si>
  <si>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</si>
  <si>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</si>
  <si>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</si>
  <si>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</si>
  <si>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</si>
  <si>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</si>
  <si>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</si>
  <si>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</si>
  <si>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</si>
  <si>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</si>
  <si>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</si>
  <si>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</si>
  <si>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</si>
  <si>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</si>
  <si>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</si>
  <si>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</si>
  <si>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</si>
  <si>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</si>
  <si>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</si>
  <si>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</si>
  <si>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</si>
  <si>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</si>
  <si>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</si>
  <si>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</si>
  <si>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</si>
  <si>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</si>
  <si>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</si>
  <si>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</si>
  <si>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</si>
  <si>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</si>
  <si>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</si>
  <si>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</si>
  <si>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</si>
  <si>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</si>
  <si>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</si>
  <si>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</si>
  <si>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</si>
  <si>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</si>
  <si>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</si>
  <si>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</si>
  <si>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</si>
  <si>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</si>
  <si>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</si>
  <si>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</si>
  <si>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</si>
  <si>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</si>
  <si>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</si>
  <si>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</si>
  <si>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</si>
  <si>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</si>
  <si>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</si>
  <si>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</si>
  <si>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</si>
  <si>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</si>
  <si>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</si>
  <si>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</si>
  <si>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</si>
  <si>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</si>
  <si>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</si>
  <si>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</si>
  <si>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</si>
  <si>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</si>
  <si>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</si>
  <si>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</si>
  <si>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</si>
  <si>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</si>
  <si>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</si>
  <si>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</si>
  <si>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</si>
  <si>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</si>
  <si>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</si>
  <si>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</si>
  <si>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</si>
  <si>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</si>
  <si>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</si>
  <si>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</si>
  <si>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</si>
  <si>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</si>
  <si>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</si>
  <si>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</si>
  <si>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</si>
  <si>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</si>
  <si>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</si>
  <si>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</si>
  <si>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</si>
  <si>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</si>
  <si>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</si>
  <si>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</si>
  <si>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</si>
  <si>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</si>
  <si>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</si>
  <si>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</si>
  <si>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</si>
  <si>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</si>
  <si>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</si>
  <si>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</si>
  <si>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</si>
  <si>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</si>
  <si>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</si>
  <si>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</si>
  <si>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</si>
  <si>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</si>
  <si>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</si>
  <si>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</si>
  <si>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</si>
  <si>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</si>
  <si>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</si>
  <si>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</si>
  <si>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</si>
  <si>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</si>
  <si>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</si>
  <si>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</si>
  <si>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</si>
  <si>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</si>
  <si>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</si>
  <si>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</si>
  <si>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</si>
  <si>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</si>
  <si>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</si>
  <si>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</si>
  <si>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</si>
  <si>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</si>
  <si>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</si>
  <si>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</si>
  <si>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</si>
  <si>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</si>
  <si>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</si>
  <si>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</si>
  <si>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</si>
  <si>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</si>
  <si>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</si>
  <si>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</si>
  <si>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</si>
  <si>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</si>
  <si>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</si>
  <si>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</si>
  <si>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</si>
  <si>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</si>
  <si>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</si>
  <si>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</si>
  <si>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</si>
  <si>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</si>
  <si>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</si>
  <si>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</si>
  <si>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</si>
  <si>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</si>
  <si>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</si>
  <si>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</si>
  <si>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</si>
  <si>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</si>
  <si>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</si>
  <si>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</si>
  <si>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</si>
  <si>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</si>
  <si>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</si>
  <si>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</si>
  <si>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</si>
  <si>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</si>
  <si>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</si>
  <si>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</si>
  <si>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</si>
  <si>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</si>
  <si>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</si>
  <si>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</si>
  <si>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</si>
  <si>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</si>
  <si>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</si>
  <si>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</si>
  <si>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</si>
  <si>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</si>
  <si>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</si>
  <si>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</si>
  <si>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</si>
  <si>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</si>
  <si>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</si>
  <si>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</si>
  <si>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</si>
  <si>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</si>
  <si>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</si>
  <si>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</si>
  <si>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</si>
  <si>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</si>
  <si>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</si>
  <si>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</si>
  <si>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</si>
  <si>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</si>
  <si>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</si>
  <si>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</si>
  <si>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</si>
  <si>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</si>
  <si>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</si>
  <si>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</si>
  <si>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</si>
  <si>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</si>
  <si>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</si>
  <si>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</si>
  <si>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</si>
  <si>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</si>
  <si>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</si>
  <si>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</si>
  <si>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</si>
  <si>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</si>
  <si>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</si>
  <si>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</si>
  <si>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</si>
  <si>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</si>
  <si>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</si>
  <si>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</si>
  <si>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</si>
  <si>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</si>
  <si>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</si>
  <si>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</si>
  <si>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</si>
  <si>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</si>
  <si>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</si>
  <si>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</si>
  <si>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</si>
  <si>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</si>
  <si>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</si>
  <si>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</si>
  <si>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</si>
  <si>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</si>
  <si>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</si>
  <si>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</si>
  <si>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</si>
  <si>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</si>
  <si>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</si>
  <si>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</si>
  <si>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</si>
  <si>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</si>
  <si>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</si>
  <si>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</si>
  <si>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</si>
  <si>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</si>
  <si>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</si>
  <si>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</si>
  <si>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</si>
  <si>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</si>
  <si>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</si>
  <si>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</si>
  <si>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</si>
  <si>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</si>
  <si>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</si>
  <si>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</si>
  <si>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</si>
  <si>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</si>
  <si>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</si>
  <si>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</si>
  <si>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</si>
  <si>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</si>
  <si>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</si>
  <si>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</si>
  <si>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</si>
  <si>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</si>
  <si>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</si>
  <si>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</si>
  <si>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</si>
  <si>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</si>
  <si>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</si>
  <si>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</si>
  <si>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</si>
  <si>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</si>
  <si>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</si>
  <si>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</si>
  <si>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</si>
  <si>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</si>
  <si>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</si>
  <si>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</si>
  <si>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</si>
  <si>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</si>
  <si>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</si>
  <si>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</si>
  <si>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</si>
  <si>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</si>
  <si>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</si>
  <si>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</si>
  <si>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</si>
  <si>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</si>
  <si>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</si>
  <si>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</si>
  <si>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</si>
  <si>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</si>
  <si>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</si>
  <si>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</si>
  <si>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</si>
  <si>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</si>
  <si>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</si>
  <si>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</si>
  <si>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</si>
  <si>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</si>
  <si>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</si>
  <si>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</si>
  <si>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</si>
  <si>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</si>
  <si>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</si>
  <si>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</si>
  <si>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</si>
  <si>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</si>
  <si>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</si>
  <si>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</si>
  <si>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</si>
  <si>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</si>
  <si>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</si>
  <si>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</si>
  <si>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</si>
  <si>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</si>
  <si>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</si>
  <si>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</si>
  <si>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</si>
  <si>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</si>
  <si>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</si>
  <si>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</si>
  <si>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</si>
  <si>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</si>
  <si>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</si>
  <si>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</si>
  <si>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</si>
  <si>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</si>
  <si>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</si>
  <si>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</si>
  <si>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</si>
  <si>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</si>
  <si>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</si>
  <si>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</si>
  <si>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</si>
  <si>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</si>
  <si>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</si>
  <si>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</si>
  <si>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</si>
  <si>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</si>
  <si>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</si>
  <si>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</si>
  <si>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</si>
  <si>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</si>
  <si>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</si>
  <si>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</si>
  <si>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</si>
  <si>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</si>
  <si>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</si>
  <si>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</si>
  <si>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</si>
  <si>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</si>
  <si>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</si>
  <si>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</si>
  <si>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</si>
  <si>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</si>
  <si>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</si>
  <si>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</si>
  <si>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</si>
  <si>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</si>
  <si>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</si>
  <si>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</si>
  <si>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</si>
  <si>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</si>
  <si>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</si>
  <si>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</si>
  <si>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</si>
  <si>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</si>
  <si>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</si>
  <si>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</si>
  <si>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</si>
  <si>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</si>
  <si>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</si>
  <si>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</si>
  <si>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</si>
  <si>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</si>
  <si>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</si>
  <si>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</si>
  <si>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</si>
  <si>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</si>
  <si>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</si>
  <si>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</si>
  <si>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</si>
  <si>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</si>
  <si>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</si>
  <si>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</si>
  <si>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</si>
  <si>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</si>
  <si>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</si>
  <si>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</si>
  <si>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</si>
  <si>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</si>
  <si>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</si>
  <si>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</si>
  <si>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</si>
  <si>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</si>
  <si>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</si>
  <si>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</si>
  <si>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</si>
  <si>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</si>
  <si>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</si>
  <si>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</si>
  <si>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</si>
  <si>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</si>
  <si>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</si>
  <si>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</si>
  <si>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</si>
  <si>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</si>
  <si>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</si>
  <si>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</si>
  <si>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</si>
  <si>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</si>
  <si>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</si>
  <si>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</si>
  <si>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</si>
  <si>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</si>
  <si>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</si>
  <si>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</si>
  <si>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</si>
  <si>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</si>
  <si>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</si>
  <si>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</si>
  <si>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</si>
  <si>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</si>
  <si>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</si>
  <si>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</si>
  <si>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</si>
  <si>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</si>
  <si>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</si>
  <si>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</si>
  <si>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</si>
  <si>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</si>
  <si>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</si>
  <si>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</si>
  <si>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</si>
  <si>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</si>
  <si>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</si>
  <si>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</si>
  <si>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</si>
  <si>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</si>
  <si>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</si>
  <si>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</si>
  <si>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</si>
  <si>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</si>
  <si>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</si>
  <si>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</si>
  <si>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</si>
  <si>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</si>
  <si>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</si>
  <si>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</si>
  <si>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</si>
  <si>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</si>
  <si>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</si>
  <si>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</si>
  <si>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</si>
  <si>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</si>
  <si>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</si>
  <si>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</si>
  <si>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</si>
  <si>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</si>
  <si>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</si>
  <si>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</si>
  <si>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</si>
  <si>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</si>
  <si>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</si>
  <si>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</si>
  <si>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</si>
  <si>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</si>
  <si>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</si>
  <si>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</si>
  <si>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</si>
  <si>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</si>
  <si>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</si>
  <si>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</si>
  <si>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</si>
  <si>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</si>
  <si>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</si>
  <si>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</si>
  <si>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</si>
  <si>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</si>
  <si>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</si>
  <si>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</si>
  <si>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</si>
  <si>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</si>
  <si>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</si>
  <si>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</si>
  <si>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</si>
  <si>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</si>
  <si>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</si>
  <si>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</si>
  <si>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</si>
  <si>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</si>
  <si>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</si>
  <si>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</si>
  <si>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</si>
  <si>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</si>
  <si>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</si>
  <si>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</si>
  <si>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</si>
  <si>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</si>
  <si>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</si>
  <si>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</si>
  <si>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</si>
  <si>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</si>
  <si>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</si>
  <si>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</si>
  <si>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</si>
  <si>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</si>
  <si>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</si>
  <si>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</si>
  <si>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</si>
  <si>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</si>
  <si>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</si>
  <si>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</si>
  <si>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</si>
  <si>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</si>
  <si>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</si>
  <si>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</si>
  <si>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</si>
  <si>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</si>
  <si>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</si>
  <si>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</si>
  <si>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</si>
  <si>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</si>
  <si>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</si>
  <si>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</si>
  <si>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</si>
  <si>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</si>
  <si>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</si>
  <si>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</si>
  <si>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</si>
  <si>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</si>
  <si>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</si>
  <si>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</si>
  <si>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</si>
  <si>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</si>
  <si>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</si>
  <si>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</si>
  <si>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</si>
  <si>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</si>
  <si>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</si>
  <si>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</si>
  <si>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</si>
  <si>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</si>
  <si>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</si>
  <si>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</si>
  <si>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</si>
  <si>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</si>
  <si>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</si>
  <si>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</si>
  <si>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</si>
  <si>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</si>
  <si>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</si>
  <si>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</si>
  <si>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</si>
  <si>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</si>
  <si>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</si>
  <si>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</si>
  <si>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</si>
  <si>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</si>
  <si>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</si>
  <si>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</si>
  <si>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</si>
  <si>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</si>
  <si>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</si>
  <si>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</si>
  <si>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</si>
  <si>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</si>
  <si>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</si>
  <si>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</si>
  <si>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</si>
  <si>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</si>
  <si>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</si>
  <si>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</si>
  <si>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</si>
  <si>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</si>
  <si>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</si>
  <si>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</si>
  <si>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</si>
  <si>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</si>
  <si>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</si>
  <si>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</si>
  <si>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</si>
  <si>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</si>
  <si>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</si>
  <si>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</si>
  <si>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</si>
  <si>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</si>
  <si>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</si>
  <si>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</si>
  <si>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</si>
  <si>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</si>
  <si>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</si>
  <si>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</si>
  <si>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</si>
  <si>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</si>
  <si>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</si>
  <si>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</si>
  <si>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</si>
  <si>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</si>
  <si>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</si>
  <si>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</si>
  <si>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</si>
  <si>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</si>
  <si>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</si>
  <si>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</si>
  <si>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</si>
  <si>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</si>
  <si>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</si>
  <si>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</si>
  <si>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</si>
  <si>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</si>
  <si>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</si>
  <si>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</si>
  <si>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</si>
  <si>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</si>
  <si>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</si>
  <si>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</si>
  <si>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</si>
  <si>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</si>
  <si>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</si>
  <si>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</si>
  <si>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</si>
  <si>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</si>
  <si>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</si>
  <si>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</si>
  <si>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</si>
  <si>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</si>
  <si>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</si>
  <si>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</si>
  <si>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</si>
  <si>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</si>
  <si>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</si>
  <si>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</si>
  <si>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</si>
  <si>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</si>
  <si>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</si>
  <si>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</si>
  <si>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</si>
  <si>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</si>
  <si>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</si>
  <si>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</si>
  <si>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</si>
  <si>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</si>
  <si>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</si>
  <si>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</si>
  <si>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</si>
  <si>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</si>
  <si>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</si>
  <si>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</si>
  <si>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</si>
  <si>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</si>
  <si>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</si>
  <si>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</si>
  <si>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</si>
  <si>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</si>
  <si>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</si>
  <si>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</si>
  <si>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</si>
  <si>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</si>
  <si>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</si>
  <si>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</si>
  <si>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</si>
  <si>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</si>
  <si>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</si>
  <si>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</si>
  <si>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</si>
  <si>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</si>
  <si>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</si>
  <si>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</si>
  <si>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</si>
  <si>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</si>
  <si>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</si>
  <si>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</si>
  <si>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</si>
  <si>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</si>
  <si>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</si>
  <si>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</si>
  <si>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</si>
  <si>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</si>
  <si>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</si>
  <si>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</si>
  <si>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</si>
  <si>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</si>
  <si>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</si>
  <si>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</si>
  <si>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</si>
  <si>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</si>
  <si>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</si>
  <si>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</si>
  <si>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</si>
  <si>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</si>
  <si>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</si>
  <si>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</si>
  <si>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</si>
  <si>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</si>
  <si>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</si>
  <si>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</si>
  <si>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</si>
  <si>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</si>
  <si>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</si>
  <si>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</si>
  <si>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</si>
  <si>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</si>
  <si>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</si>
  <si>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</si>
  <si>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</si>
  <si>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</si>
  <si>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</si>
  <si>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</si>
  <si>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</si>
  <si>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</si>
  <si>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</si>
  <si>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</si>
  <si>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</si>
  <si>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</si>
  <si>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</si>
  <si>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</si>
  <si>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</si>
  <si>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</si>
  <si>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</si>
  <si>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</si>
  <si>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</si>
  <si>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</si>
  <si>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</si>
  <si>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</si>
  <si>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</si>
  <si>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</si>
  <si>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</si>
  <si>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</si>
  <si>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</si>
  <si>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</si>
  <si>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</si>
  <si>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</si>
  <si>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</si>
  <si>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</si>
  <si>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</si>
  <si>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</si>
  <si>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</si>
  <si>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</si>
  <si>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</si>
  <si>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</si>
  <si>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</si>
  <si>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</si>
  <si>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</si>
  <si>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</si>
  <si>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</si>
  <si>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</si>
  <si>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</si>
  <si>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</si>
  <si>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</si>
  <si>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</si>
  <si>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</si>
  <si>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</si>
  <si>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</si>
  <si>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</si>
  <si>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</si>
  <si>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</si>
  <si>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</si>
  <si>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</si>
  <si>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</si>
  <si>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</si>
  <si>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</si>
  <si>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</si>
  <si>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</si>
  <si>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</si>
  <si>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</si>
  <si>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</si>
  <si>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</si>
  <si>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</si>
  <si>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</si>
  <si>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</si>
  <si>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</si>
  <si>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</si>
  <si>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</si>
  <si>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</si>
  <si>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</si>
  <si>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</si>
  <si>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</si>
  <si>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</si>
  <si>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</si>
  <si>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</si>
  <si>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</si>
  <si>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</si>
  <si>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</si>
  <si>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</si>
  <si>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</si>
  <si>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</si>
  <si>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</si>
  <si>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</si>
  <si>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</si>
  <si>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</si>
  <si>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</si>
  <si>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</si>
  <si>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</si>
  <si>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</si>
  <si>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</si>
  <si>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</si>
  <si>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</si>
  <si>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</si>
  <si>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</si>
  <si>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</si>
  <si>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</si>
  <si>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</si>
  <si>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</si>
  <si>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</si>
  <si>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</si>
  <si>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</si>
  <si>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</si>
  <si>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</si>
  <si>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</si>
  <si>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</si>
  <si>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</si>
  <si>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</si>
  <si>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</si>
  <si>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</si>
  <si>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</si>
  <si>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</si>
  <si>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</si>
  <si>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</si>
  <si>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</si>
  <si>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</si>
  <si>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</si>
  <si>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</si>
  <si>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</si>
  <si>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</si>
  <si>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</si>
  <si>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</si>
  <si>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</si>
  <si>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</si>
  <si>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</si>
  <si>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</si>
  <si>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</si>
  <si>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</si>
  <si>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</si>
  <si>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</si>
  <si>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</si>
  <si>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</si>
  <si>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</si>
  <si>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</si>
  <si>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</si>
  <si>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</si>
  <si>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</si>
  <si>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</si>
  <si>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</si>
  <si>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</si>
  <si>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</si>
  <si>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</si>
  <si>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</si>
  <si>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</si>
  <si>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</si>
  <si>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</si>
  <si>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</si>
  <si>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</si>
  <si>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</si>
  <si>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</si>
  <si>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</si>
  <si>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</si>
  <si>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</si>
  <si>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</si>
  <si>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</si>
  <si>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</si>
  <si>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</si>
  <si>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</si>
  <si>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</si>
  <si>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</si>
  <si>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</si>
  <si>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</si>
  <si>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</si>
  <si>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</si>
  <si>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</si>
  <si>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</si>
  <si>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</si>
  <si>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</si>
  <si>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</si>
  <si>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</si>
  <si>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</si>
  <si>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</si>
  <si>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</si>
  <si>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</si>
  <si>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</si>
  <si>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</si>
  <si>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</si>
  <si>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</si>
  <si>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</si>
  <si>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</si>
  <si>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</si>
  <si>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</si>
  <si>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</si>
  <si>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</si>
  <si>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</si>
  <si>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</si>
  <si>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</si>
  <si>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</si>
  <si>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</si>
  <si>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</si>
  <si>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</si>
  <si>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</si>
  <si>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</si>
  <si>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</si>
  <si>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</si>
  <si>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</si>
  <si>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</si>
  <si>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</si>
  <si>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</si>
  <si>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</si>
  <si>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</si>
  <si>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</si>
  <si>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</si>
  <si>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</si>
  <si>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</si>
  <si>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</si>
  <si>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</si>
  <si>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</si>
  <si>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</si>
  <si>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</si>
  <si>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</si>
  <si>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</si>
  <si>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</si>
  <si>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</si>
  <si>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</si>
  <si>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</si>
  <si>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</si>
  <si>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</si>
  <si>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</si>
  <si>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</si>
  <si>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</si>
  <si>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</si>
  <si>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</si>
  <si>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</si>
  <si>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</si>
  <si>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</si>
  <si>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</si>
  <si>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</si>
  <si>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</si>
  <si>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</si>
  <si>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</si>
  <si>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</si>
  <si>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</si>
  <si>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</si>
  <si>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</si>
  <si>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</si>
  <si>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</si>
  <si>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</si>
  <si>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</si>
  <si>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</si>
  <si>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</si>
  <si>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</si>
  <si>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</si>
  <si>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</si>
  <si>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</si>
  <si>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</si>
  <si>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</si>
  <si>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</si>
  <si>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</si>
  <si>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</si>
  <si>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</si>
  <si>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</si>
  <si>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</si>
  <si>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</si>
  <si>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</si>
  <si>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</si>
  <si>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</si>
  <si>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</si>
  <si>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</si>
  <si>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</si>
  <si>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</si>
  <si>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</si>
  <si>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</si>
  <si>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</si>
  <si>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</si>
  <si>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</si>
  <si>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</si>
  <si>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</si>
  <si>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</si>
  <si>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</si>
  <si>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</si>
  <si>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</si>
  <si>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</si>
  <si>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</si>
  <si>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</si>
  <si>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</si>
  <si>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</si>
  <si>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</si>
  <si>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</si>
  <si>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</si>
  <si>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</si>
  <si>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</si>
  <si>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</si>
  <si>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</si>
  <si>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</si>
  <si>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</si>
  <si>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</si>
  <si>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</si>
  <si>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</si>
  <si>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</si>
  <si>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</si>
  <si>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</si>
  <si>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</si>
  <si>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</si>
  <si>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</si>
  <si>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</si>
  <si>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</si>
  <si>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</si>
  <si>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</si>
  <si>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</si>
  <si>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</si>
  <si>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</si>
  <si>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</si>
  <si>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</si>
  <si>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</si>
  <si>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</si>
  <si>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</si>
  <si>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</si>
  <si>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</si>
  <si>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</si>
  <si>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</si>
  <si>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</si>
  <si>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</si>
  <si>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</si>
  <si>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</si>
  <si>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</si>
  <si>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</si>
  <si>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</si>
  <si>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</si>
  <si>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</si>
  <si>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</si>
  <si>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</si>
  <si>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</si>
  <si>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</si>
  <si>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</si>
  <si>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</si>
  <si>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</si>
  <si>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</si>
  <si>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</si>
  <si>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</si>
  <si>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</si>
  <si>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</si>
  <si>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</si>
  <si>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</si>
  <si>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</si>
  <si>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</si>
  <si>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</si>
  <si>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</si>
  <si>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</si>
  <si>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</si>
  <si>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</si>
  <si>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</si>
  <si>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</si>
  <si>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</si>
  <si>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</si>
  <si>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</si>
  <si>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</si>
  <si>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</si>
  <si>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</si>
  <si>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</si>
  <si>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</si>
  <si>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</si>
  <si>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</si>
  <si>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</si>
  <si>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</si>
  <si>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</si>
  <si>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</si>
  <si>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</si>
  <si>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</si>
  <si>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</si>
  <si>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</si>
  <si>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</si>
  <si>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</si>
  <si>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</si>
  <si>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</si>
  <si>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</si>
  <si>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</si>
  <si>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</si>
  <si>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</si>
  <si>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</si>
  <si>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</si>
  <si>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</si>
  <si>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</si>
  <si>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</si>
  <si>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</si>
  <si>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</si>
  <si>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</si>
  <si>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</si>
  <si>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</si>
  <si>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</si>
  <si>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</si>
  <si>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</si>
  <si>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</si>
  <si>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</si>
  <si>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</si>
  <si>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</si>
  <si>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</si>
  <si>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</si>
  <si>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</si>
  <si>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</si>
  <si>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</si>
  <si>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</si>
  <si>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</si>
  <si>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</si>
  <si>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</si>
  <si>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</si>
  <si>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</si>
  <si>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</si>
  <si>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</si>
  <si>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</si>
  <si>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</si>
  <si>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</si>
  <si>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</si>
  <si>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</si>
  <si>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</si>
  <si>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</si>
  <si>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</si>
  <si>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</si>
  <si>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</si>
  <si>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</si>
  <si>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</si>
  <si>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</si>
  <si>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</si>
  <si>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</si>
  <si>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</si>
  <si>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</si>
  <si>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</si>
  <si>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</si>
  <si>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</si>
  <si>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</si>
  <si>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</si>
  <si>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</si>
  <si>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</si>
  <si>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</si>
  <si>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</si>
  <si>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</si>
  <si>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</si>
  <si>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</si>
  <si>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</si>
  <si>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</si>
  <si>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</si>
  <si>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</si>
  <si>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</si>
  <si>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</si>
  <si>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</si>
  <si>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</si>
  <si>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</si>
  <si>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</si>
  <si>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</si>
  <si>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</si>
  <si>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</si>
  <si>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</si>
  <si>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</si>
  <si>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</si>
  <si>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</si>
  <si>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</si>
  <si>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</si>
  <si>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</si>
  <si>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</si>
  <si>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</si>
  <si>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</si>
  <si>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</si>
  <si>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</si>
  <si>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</si>
  <si>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</si>
  <si>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</si>
  <si>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</si>
  <si>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</si>
  <si>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</si>
  <si>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</si>
  <si>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</si>
  <si>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</si>
  <si>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</si>
  <si>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</si>
  <si>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</si>
  <si>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</si>
  <si>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</si>
  <si>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</si>
  <si>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</si>
  <si>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</si>
  <si>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</si>
  <si>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</si>
  <si>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</si>
  <si>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</si>
  <si>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</si>
  <si>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</si>
  <si>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</si>
  <si>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</si>
  <si>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</si>
  <si>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</si>
  <si>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</si>
  <si>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</si>
  <si>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</si>
  <si>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</si>
  <si>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</si>
  <si>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</si>
  <si>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</si>
  <si>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</si>
  <si>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</si>
  <si>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</si>
  <si>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</si>
  <si>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</si>
  <si>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</si>
  <si>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</si>
  <si>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</si>
  <si>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</si>
  <si>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</si>
  <si>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</si>
  <si>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</si>
  <si>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</si>
  <si>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</si>
  <si>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</si>
  <si>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</si>
  <si>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</si>
  <si>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</si>
  <si>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</si>
  <si>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</si>
  <si>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</si>
  <si>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</si>
  <si>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</si>
  <si>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</si>
  <si>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</si>
  <si>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</si>
  <si>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</si>
  <si>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</si>
  <si>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</si>
  <si>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</si>
  <si>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</si>
  <si>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</si>
  <si>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</si>
  <si>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</si>
  <si>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</si>
  <si>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</si>
  <si>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</si>
  <si>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</si>
  <si>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</si>
  <si>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</si>
  <si>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</si>
  <si>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</si>
  <si>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</si>
  <si>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</si>
  <si>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</si>
  <si>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</si>
  <si>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</si>
  <si>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</si>
  <si>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</si>
  <si>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</si>
  <si>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</si>
  <si>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</si>
  <si>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</si>
  <si>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</si>
  <si>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</si>
  <si>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</si>
  <si>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</si>
  <si>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</si>
  <si>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</si>
  <si>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</si>
  <si>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</si>
  <si>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</si>
  <si>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</si>
  <si>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</si>
  <si>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</si>
  <si>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</si>
  <si>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</si>
  <si>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</si>
  <si>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</si>
  <si>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</si>
  <si>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</si>
  <si>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</si>
  <si>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</si>
  <si>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</si>
  <si>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</si>
  <si>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</si>
  <si>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</si>
  <si>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</si>
  <si>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</si>
  <si>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</si>
  <si>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</si>
  <si>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</si>
  <si>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</si>
  <si>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</si>
  <si>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</si>
  <si>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</si>
  <si>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</si>
  <si>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</si>
  <si>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</si>
  <si>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</si>
  <si>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</si>
  <si>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</si>
  <si>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</si>
  <si>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</si>
  <si>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</si>
  <si>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</si>
  <si>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</si>
  <si>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</si>
  <si>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</si>
  <si>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</si>
  <si>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</si>
  <si>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</si>
  <si>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</si>
  <si>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</si>
  <si>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</si>
  <si>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</si>
  <si>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</si>
  <si>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</si>
  <si>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</si>
  <si>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</si>
  <si>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</si>
  <si>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</si>
  <si>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</si>
  <si>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</si>
  <si>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</si>
  <si>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</si>
  <si>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</si>
  <si>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</si>
  <si>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</si>
  <si>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</si>
  <si>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</si>
  <si>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</si>
  <si>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</si>
  <si>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</si>
  <si>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</si>
  <si>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</si>
  <si>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</si>
  <si>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</si>
  <si>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</si>
  <si>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</si>
  <si>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</si>
  <si>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</si>
  <si>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</si>
  <si>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</si>
  <si>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</si>
  <si>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</si>
  <si>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</si>
  <si>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</si>
  <si>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</si>
  <si>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</si>
  <si>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</si>
  <si>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</si>
  <si>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</si>
  <si>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</si>
  <si>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</si>
  <si>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</si>
  <si>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</si>
  <si>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</si>
  <si>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</si>
  <si>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</si>
  <si>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</si>
  <si>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</si>
  <si>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</si>
  <si>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</si>
  <si>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</si>
  <si>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</si>
  <si>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</si>
  <si>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</si>
  <si>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</si>
  <si>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</si>
  <si>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</si>
  <si>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</si>
  <si>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</si>
  <si>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</si>
  <si>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</si>
  <si>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</si>
  <si>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</si>
  <si>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</si>
  <si>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</si>
  <si>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</si>
  <si>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</si>
  <si>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</si>
  <si>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</si>
  <si>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</si>
  <si>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</si>
  <si>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</si>
  <si>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</si>
  <si>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</si>
  <si>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</si>
  <si>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</si>
  <si>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</si>
  <si>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</si>
  <si>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</si>
  <si>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</si>
  <si>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</si>
  <si>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</si>
  <si>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</si>
  <si>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</si>
  <si>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</si>
  <si>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</si>
  <si>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</si>
  <si>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</si>
  <si>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</si>
  <si>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</si>
  <si>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</si>
  <si>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</si>
  <si>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</si>
  <si>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</si>
  <si>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</si>
  <si>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</si>
  <si>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</si>
  <si>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</si>
  <si>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</si>
  <si>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</si>
  <si>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</si>
  <si>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</si>
  <si>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</si>
  <si>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</si>
  <si>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</si>
  <si>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</si>
  <si>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</si>
  <si>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</si>
  <si>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</si>
  <si>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</si>
  <si>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</si>
  <si>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</si>
  <si>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</si>
  <si>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</si>
  <si>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</si>
  <si>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</si>
  <si>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</si>
  <si>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</si>
  <si>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</si>
  <si>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</si>
  <si>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</si>
  <si>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</si>
  <si>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</si>
  <si>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</si>
  <si>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</si>
  <si>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</si>
  <si>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</si>
  <si>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</si>
  <si>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</si>
  <si>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</si>
  <si>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</si>
  <si>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</si>
  <si>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</si>
  <si>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</si>
  <si>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</si>
  <si>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</si>
  <si>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</si>
  <si>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</si>
  <si>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</si>
  <si>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</si>
  <si>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</si>
  <si>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</si>
  <si>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</si>
  <si>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</si>
  <si>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</si>
  <si>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</si>
  <si>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</si>
  <si>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</si>
  <si>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</si>
  <si>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</si>
  <si>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</si>
  <si>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</si>
  <si>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</si>
  <si>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</si>
  <si>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</si>
  <si>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</si>
  <si>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</si>
  <si>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</si>
  <si>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</si>
  <si>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</si>
  <si>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</si>
  <si>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</si>
  <si>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</si>
  <si>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</si>
  <si>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</si>
  <si>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</si>
  <si>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</si>
  <si>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</si>
  <si>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</si>
  <si>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</si>
  <si>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</si>
  <si>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</si>
  <si>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</si>
  <si>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</si>
  <si>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</si>
  <si>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</si>
  <si>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</si>
  <si>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</si>
  <si>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</si>
  <si>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</si>
  <si>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</si>
  <si>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</si>
  <si>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</si>
  <si>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</si>
  <si>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</si>
  <si>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</si>
  <si>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</si>
  <si>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</si>
  <si>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</si>
  <si>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</si>
  <si>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</si>
  <si>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</si>
  <si>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</si>
  <si>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</si>
  <si>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</si>
  <si>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</si>
  <si>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</si>
  <si>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</si>
  <si>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</si>
  <si>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</si>
  <si>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</si>
  <si>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</si>
  <si>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</si>
  <si>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</si>
  <si>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</si>
  <si>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</si>
  <si>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</si>
  <si>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</si>
  <si>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</si>
  <si>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</si>
  <si>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</si>
  <si>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</si>
  <si>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</si>
  <si>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</si>
  <si>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</si>
  <si>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</si>
  <si>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</si>
  <si>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</si>
  <si>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</si>
  <si>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</si>
  <si>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</si>
  <si>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</si>
  <si>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</si>
  <si>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</si>
  <si>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</si>
  <si>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</si>
  <si>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</si>
  <si>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</si>
  <si>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</si>
  <si>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</si>
  <si>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</si>
  <si>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</si>
  <si>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</si>
  <si>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</si>
  <si>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</si>
  <si>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</si>
  <si>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</si>
  <si>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</si>
  <si>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</si>
  <si>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</si>
  <si>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</si>
  <si>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</si>
  <si>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</si>
  <si>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</si>
  <si>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</si>
  <si>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</si>
  <si>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</si>
  <si>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</si>
  <si>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</si>
  <si>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</si>
  <si>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</si>
  <si>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</si>
  <si>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</si>
  <si>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</si>
  <si>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</si>
  <si>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</si>
  <si>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</si>
  <si>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</si>
  <si>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</si>
  <si>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</si>
  <si>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</si>
  <si>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</si>
  <si>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</si>
  <si>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</si>
  <si>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</si>
  <si>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</si>
  <si>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</si>
  <si>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</si>
  <si>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</si>
  <si>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</si>
  <si>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</si>
  <si>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</si>
  <si>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</si>
  <si>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</si>
  <si>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</si>
  <si>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</si>
  <si>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</si>
  <si>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</si>
  <si>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</si>
  <si>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</si>
  <si>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</si>
  <si>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</si>
  <si>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</si>
  <si>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</si>
  <si>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</si>
  <si>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</si>
  <si>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</si>
  <si>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</si>
  <si>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</si>
  <si>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</si>
  <si>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</si>
  <si>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</si>
  <si>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</si>
  <si>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</si>
  <si>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</si>
  <si>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</si>
  <si>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</si>
  <si>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</si>
  <si>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</si>
  <si>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</si>
  <si>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</si>
  <si>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</si>
  <si>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</si>
  <si>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</si>
  <si>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</si>
  <si>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</si>
  <si>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</si>
  <si>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</si>
  <si>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</si>
  <si>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</si>
  <si>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</si>
  <si>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</si>
  <si>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</si>
  <si>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</si>
  <si>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</si>
  <si>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</si>
  <si>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</si>
  <si>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</si>
  <si>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</si>
  <si>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</si>
  <si>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</si>
  <si>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</si>
  <si>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</si>
  <si>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</si>
  <si>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</si>
  <si>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</si>
  <si>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</si>
  <si>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</si>
  <si>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</si>
  <si>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</si>
  <si>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</si>
  <si>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</si>
  <si>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</si>
  <si>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</si>
  <si>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</si>
  <si>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</si>
  <si>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</si>
  <si>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</si>
  <si>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</si>
  <si>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</si>
  <si>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</si>
  <si>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</si>
  <si>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</si>
  <si>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</si>
  <si>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</si>
  <si>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</si>
  <si>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</si>
  <si>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</si>
  <si>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</si>
  <si>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</si>
  <si>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</si>
  <si>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</si>
  <si>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</si>
  <si>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</si>
  <si>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</si>
  <si>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</si>
  <si>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</si>
  <si>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</si>
  <si>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</si>
  <si>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</si>
  <si>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</si>
  <si>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</si>
  <si>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</si>
  <si>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</si>
  <si>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</si>
  <si>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</si>
  <si>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</si>
  <si>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</si>
  <si>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</si>
  <si>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</si>
  <si>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</si>
  <si>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</si>
  <si>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</si>
  <si>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</si>
  <si>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</si>
  <si>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</si>
  <si>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</si>
  <si>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</si>
  <si>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</si>
  <si>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</si>
  <si>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</si>
  <si>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</si>
  <si>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</si>
  <si>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</si>
  <si>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</si>
  <si>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</si>
  <si>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</si>
  <si>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</si>
  <si>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</si>
  <si>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</si>
  <si>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</si>
  <si>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</si>
  <si>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</si>
  <si>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</si>
  <si>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</si>
  <si>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</si>
  <si>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</si>
  <si>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</si>
  <si>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</si>
  <si>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</si>
  <si>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</si>
  <si>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</si>
  <si>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</si>
  <si>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</si>
  <si>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</si>
  <si>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</si>
  <si>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</si>
  <si>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</si>
  <si>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</si>
  <si>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</si>
  <si>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</si>
  <si>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</si>
  <si>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</si>
  <si>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</si>
  <si>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</si>
  <si>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</si>
  <si>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</si>
  <si>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</si>
  <si>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</si>
  <si>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</si>
  <si>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</si>
  <si>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</si>
  <si>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</si>
  <si>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</si>
  <si>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</si>
  <si>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</si>
  <si>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</si>
  <si>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</si>
  <si>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</si>
  <si>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</si>
  <si>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</si>
  <si>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</si>
  <si>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</si>
  <si>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</si>
  <si>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</si>
  <si>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</si>
  <si>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</si>
  <si>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</si>
  <si>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</si>
  <si>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</si>
  <si>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</si>
  <si>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</si>
  <si>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</si>
  <si>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</si>
  <si>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</si>
  <si>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</si>
  <si>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</si>
  <si>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</si>
  <si>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</si>
  <si>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</si>
  <si>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</si>
  <si>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</si>
  <si>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</si>
  <si>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</si>
  <si>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</si>
  <si>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</si>
  <si>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</si>
  <si>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</si>
  <si>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</si>
  <si>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</si>
  <si>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</si>
  <si>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</si>
  <si>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</si>
  <si>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</si>
  <si>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</si>
  <si>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</si>
  <si>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</si>
  <si>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</si>
  <si>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</si>
  <si>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</si>
  <si>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</si>
  <si>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</si>
  <si>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</si>
  <si>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</si>
  <si>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</si>
  <si>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</si>
  <si>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</si>
  <si>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</si>
  <si>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</si>
  <si>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</si>
  <si>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</si>
  <si>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</si>
  <si>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</si>
  <si>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</si>
  <si>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</si>
  <si>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</si>
  <si>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</si>
  <si>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</si>
  <si>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</si>
  <si>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</si>
  <si>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</si>
  <si>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</si>
  <si>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</si>
  <si>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</si>
  <si>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</si>
  <si>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</si>
  <si>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</si>
  <si>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</si>
  <si>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</si>
  <si>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</si>
  <si>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</si>
  <si>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</si>
  <si>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</si>
  <si>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</si>
  <si>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</si>
  <si>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</si>
  <si>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</si>
  <si>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</si>
  <si>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</si>
  <si>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</si>
  <si>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</si>
  <si>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</si>
  <si>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</si>
  <si>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</si>
  <si>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</si>
  <si>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</si>
  <si>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</si>
  <si>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</si>
  <si>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</si>
  <si>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</si>
  <si>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</si>
  <si>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</si>
  <si>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</si>
  <si>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</si>
  <si>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</si>
  <si>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</si>
  <si>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</si>
  <si>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</si>
  <si>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</si>
  <si>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</si>
  <si>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</si>
  <si>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</si>
  <si>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</si>
  <si>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</si>
  <si>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</si>
  <si>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</si>
  <si>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</si>
  <si>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</si>
  <si>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</si>
  <si>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</si>
  <si>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</si>
  <si>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</si>
  <si>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</si>
  <si>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</si>
  <si>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</si>
  <si>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</si>
  <si>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</si>
  <si>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</si>
  <si>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</si>
  <si>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</si>
  <si>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</si>
  <si>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</si>
  <si>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</si>
  <si>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</si>
  <si>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</si>
  <si>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</si>
  <si>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</si>
  <si>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</si>
  <si>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</si>
  <si>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</si>
  <si>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</si>
  <si>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</si>
  <si>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</si>
  <si>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</si>
  <si>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</si>
  <si>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</si>
  <si>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</si>
  <si>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</si>
  <si>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</si>
  <si>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</si>
  <si>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</si>
  <si>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</si>
  <si>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</si>
  <si>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</si>
  <si>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</si>
  <si>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</si>
  <si>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</si>
  <si>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</si>
  <si>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</si>
  <si>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</si>
  <si>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</si>
  <si>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</si>
  <si>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</si>
  <si>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</si>
  <si>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</si>
  <si>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</si>
  <si>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</si>
  <si>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</si>
  <si>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</si>
  <si>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</si>
  <si>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</si>
  <si>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</si>
  <si>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</si>
  <si>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</si>
  <si>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</si>
  <si>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</si>
  <si>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</si>
  <si>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</si>
  <si>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</si>
  <si>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</si>
  <si>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</si>
  <si>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</si>
  <si>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</si>
  <si>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</si>
  <si>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</si>
  <si>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</si>
  <si>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</si>
  <si>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</si>
  <si>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</si>
  <si>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</si>
  <si>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</si>
  <si>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</si>
  <si>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</si>
  <si>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</si>
  <si>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</si>
  <si>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</si>
  <si>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</si>
  <si>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</si>
  <si>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</si>
  <si>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</si>
  <si>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</si>
  <si>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</si>
  <si>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</si>
  <si>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</si>
  <si>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</si>
  <si>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</si>
  <si>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</si>
  <si>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</si>
  <si>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</si>
  <si>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</si>
  <si>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</si>
  <si>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</si>
  <si>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</si>
  <si>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</si>
  <si>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</si>
  <si>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</si>
  <si>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</si>
  <si>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</si>
  <si>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</si>
  <si>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</si>
  <si>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</si>
  <si>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</si>
  <si>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</si>
  <si>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</si>
  <si>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</si>
  <si>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</si>
  <si>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</si>
  <si>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</si>
  <si>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</si>
  <si>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</si>
  <si>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</si>
  <si>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</si>
  <si>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</si>
  <si>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</si>
  <si>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</si>
  <si>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</si>
  <si>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</si>
  <si>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</si>
  <si>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</si>
  <si>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</si>
  <si>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</si>
  <si>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</si>
  <si>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</si>
  <si>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</si>
  <si>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</si>
  <si>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</si>
  <si>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</si>
  <si>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</si>
  <si>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</si>
  <si>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</si>
  <si>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</si>
  <si>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</si>
  <si>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</si>
  <si>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</si>
  <si>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</si>
  <si>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</si>
  <si>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</si>
  <si>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</si>
  <si>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</si>
  <si>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</si>
  <si>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</si>
  <si>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</si>
  <si>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</si>
  <si>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</si>
  <si>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</si>
  <si>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</si>
  <si>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</si>
  <si>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</si>
  <si>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</si>
  <si>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</si>
  <si>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</si>
  <si>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</si>
  <si>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</si>
  <si>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</si>
  <si>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</si>
  <si>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</si>
  <si>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</si>
  <si>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</si>
  <si>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</si>
  <si>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</si>
  <si>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</si>
  <si>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</si>
  <si>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</si>
  <si>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</si>
  <si>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</si>
  <si>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</si>
  <si>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</si>
  <si>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</si>
  <si>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</si>
  <si>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</si>
  <si>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</si>
  <si>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</si>
  <si>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</si>
  <si>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</si>
  <si>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</si>
  <si>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</si>
  <si>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</si>
  <si>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</si>
  <si>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</si>
  <si>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</si>
  <si>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</si>
  <si>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</si>
  <si>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</si>
  <si>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</si>
  <si>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</si>
  <si>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</si>
  <si>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</si>
  <si>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</si>
  <si>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</si>
  <si>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</si>
  <si>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</si>
  <si>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</si>
  <si>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</si>
  <si>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</si>
  <si>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</si>
  <si>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</si>
  <si>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</si>
  <si>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</si>
  <si>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</si>
  <si>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</si>
  <si>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</si>
  <si>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</si>
  <si>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</si>
  <si>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</si>
  <si>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</si>
  <si>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</si>
  <si>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</si>
  <si>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</si>
  <si>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</si>
  <si>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</si>
  <si>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</si>
  <si>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</si>
  <si>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</si>
  <si>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</si>
  <si>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</si>
  <si>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</si>
  <si>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</si>
  <si>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</si>
  <si>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</si>
  <si>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</si>
  <si>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</si>
  <si>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</si>
  <si>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</si>
  <si>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</si>
  <si>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</si>
  <si>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</si>
  <si>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</si>
  <si>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</si>
  <si>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</si>
  <si>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</si>
  <si>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</si>
  <si>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</si>
  <si>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</si>
  <si>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</si>
  <si>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</si>
  <si>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</si>
  <si>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</si>
  <si>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</si>
  <si>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</si>
  <si>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</si>
  <si>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</si>
  <si>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</si>
  <si>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</si>
  <si>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</si>
  <si>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</si>
  <si>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</si>
  <si>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</si>
  <si>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</si>
  <si>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</si>
  <si>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</si>
  <si>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</si>
  <si>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</si>
  <si>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</si>
  <si>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</si>
  <si>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</si>
  <si>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</si>
  <si>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</si>
  <si>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</si>
  <si>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</si>
  <si>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</si>
  <si>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</si>
  <si>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</si>
  <si>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</si>
  <si>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</si>
  <si>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</si>
  <si>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</si>
  <si>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</si>
  <si>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</si>
  <si>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</si>
  <si>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</si>
  <si>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</si>
  <si>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</si>
  <si>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</si>
  <si>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</si>
  <si>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</si>
  <si>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</si>
  <si>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</si>
  <si>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</si>
  <si>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</si>
  <si>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</si>
  <si>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</si>
  <si>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</si>
  <si>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</si>
  <si>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</si>
  <si>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</si>
  <si>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</si>
  <si>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</si>
  <si>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</si>
  <si>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</si>
  <si>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</si>
  <si>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</si>
  <si>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</si>
  <si>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</si>
  <si>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</si>
  <si>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</si>
  <si>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</si>
  <si>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</si>
  <si>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</si>
  <si>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</si>
  <si>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</si>
  <si>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</si>
  <si>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</si>
  <si>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</si>
  <si>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</si>
  <si>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</si>
  <si>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</si>
  <si>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</si>
  <si>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</si>
  <si>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</si>
  <si>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</si>
  <si>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</si>
  <si>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</si>
  <si>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</si>
  <si>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</si>
  <si>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</si>
  <si>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</si>
  <si>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</si>
  <si>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</si>
  <si>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</si>
  <si>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</si>
  <si>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</si>
  <si>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</si>
  <si>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</si>
  <si>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</si>
  <si>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</si>
  <si>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</si>
  <si>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</si>
  <si>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</si>
  <si>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</si>
  <si>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</si>
  <si>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</si>
  <si>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</si>
  <si>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</si>
  <si>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</si>
  <si>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</si>
  <si>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</si>
  <si>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</si>
  <si>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</si>
  <si>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</si>
  <si>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</si>
  <si>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</si>
  <si>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</si>
  <si>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</si>
  <si>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</si>
  <si>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</si>
  <si>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</si>
  <si>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</si>
  <si>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</si>
  <si>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</si>
  <si>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</si>
  <si>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</si>
  <si>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</si>
  <si>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</si>
  <si>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</si>
  <si>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</si>
  <si>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</si>
  <si>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</si>
  <si>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</si>
  <si>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</si>
  <si>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</si>
  <si>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</si>
  <si>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</si>
  <si>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</si>
  <si>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</si>
  <si>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</si>
  <si>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</si>
  <si>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</si>
  <si>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</si>
  <si>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</si>
  <si>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</si>
  <si>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</si>
  <si>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</si>
  <si>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</si>
  <si>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</si>
  <si>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</si>
  <si>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</si>
  <si>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</si>
  <si>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</si>
  <si>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</si>
  <si>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</si>
  <si>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</si>
  <si>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</si>
  <si>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</si>
  <si>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</si>
  <si>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</si>
  <si>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</si>
  <si>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</si>
  <si>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</si>
  <si>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</si>
  <si>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</si>
  <si>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</si>
  <si>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</si>
  <si>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</si>
  <si>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</si>
  <si>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</si>
  <si>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</si>
  <si>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</si>
  <si>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</si>
  <si>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</si>
  <si>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</si>
  <si>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</si>
  <si>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</si>
  <si>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</si>
  <si>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</si>
  <si>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</si>
  <si>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</si>
  <si>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</si>
  <si>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</si>
  <si>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</si>
  <si>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</si>
  <si>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</si>
  <si>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</si>
  <si>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</si>
  <si>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</si>
  <si>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</si>
  <si>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</si>
  <si>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</si>
  <si>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</si>
  <si>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</si>
  <si>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</si>
  <si>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</si>
  <si>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</si>
  <si>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</si>
  <si>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</si>
  <si>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</si>
  <si>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</si>
  <si>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</si>
  <si>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</si>
  <si>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</si>
  <si>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</si>
  <si>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</si>
  <si>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</si>
  <si>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</si>
  <si>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</si>
  <si>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</si>
  <si>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</si>
  <si>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</si>
  <si>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</si>
  <si>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</si>
  <si>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</si>
  <si>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</si>
  <si>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</si>
  <si>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</si>
  <si>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</si>
  <si>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</si>
  <si>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</si>
  <si>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</si>
  <si>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</si>
  <si>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</si>
  <si>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</si>
  <si>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</si>
  <si>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</si>
  <si>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</si>
  <si>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</si>
  <si>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</si>
  <si>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</si>
  <si>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</si>
  <si>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</si>
  <si>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</si>
  <si>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</si>
  <si>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</si>
  <si>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</si>
  <si>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</si>
  <si>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</si>
  <si>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</si>
  <si>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</si>
  <si>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</si>
  <si>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</si>
  <si>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</si>
  <si>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</si>
  <si>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</si>
  <si>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</si>
  <si>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</si>
  <si>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</si>
  <si>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</si>
  <si>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</si>
  <si>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</si>
  <si>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</si>
  <si>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</si>
  <si>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</si>
  <si>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</si>
  <si>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</si>
  <si>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</si>
  <si>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</si>
  <si>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</si>
  <si>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</si>
  <si>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</si>
  <si>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</si>
  <si>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</si>
  <si>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</si>
  <si>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</si>
  <si>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</si>
  <si>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</si>
  <si>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</si>
  <si>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</si>
  <si>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</si>
  <si>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</si>
  <si>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</si>
  <si>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</si>
  <si>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</si>
  <si>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</si>
  <si>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</si>
  <si>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</si>
  <si>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</si>
  <si>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</si>
  <si>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</si>
  <si>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</si>
  <si>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</si>
  <si>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</si>
  <si>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</si>
  <si>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</si>
  <si>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</si>
  <si>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</si>
  <si>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</si>
  <si>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</si>
  <si>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</si>
  <si>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</si>
  <si>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</si>
  <si>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</si>
  <si>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</si>
  <si>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</si>
  <si>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</si>
  <si>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</si>
  <si>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</si>
  <si>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</si>
  <si>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</si>
  <si>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</si>
  <si>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</si>
  <si>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</si>
  <si>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</si>
  <si>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</si>
  <si>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</si>
  <si>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</si>
  <si>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</si>
  <si>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</si>
  <si>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</si>
  <si>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</si>
  <si>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</si>
  <si>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</si>
  <si>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</si>
  <si>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</si>
  <si>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</si>
  <si>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</si>
  <si>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</si>
  <si>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</si>
  <si>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</si>
  <si>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</si>
  <si>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</si>
  <si>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</si>
  <si>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</si>
  <si>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</si>
  <si>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</si>
  <si>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</si>
  <si>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</si>
  <si>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</si>
  <si>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</si>
  <si>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</si>
  <si>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</si>
  <si>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</si>
  <si>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</si>
  <si>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</si>
  <si>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</si>
  <si>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</si>
  <si>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</si>
  <si>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</si>
  <si>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</si>
  <si>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</si>
  <si>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</si>
  <si>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</si>
  <si>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</si>
  <si>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</si>
  <si>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</si>
  <si>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</si>
  <si>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</si>
  <si>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</si>
  <si>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</si>
  <si>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</si>
  <si>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</si>
  <si>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</si>
  <si>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</si>
  <si>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</si>
  <si>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</si>
  <si>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</si>
  <si>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</si>
  <si>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</si>
  <si>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</si>
  <si>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</si>
  <si>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</si>
  <si>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</si>
  <si>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</si>
  <si>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</si>
  <si>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</si>
  <si>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</si>
  <si>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</si>
  <si>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</si>
  <si>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</si>
  <si>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</si>
  <si>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</si>
  <si>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</si>
  <si>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</si>
  <si>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</si>
  <si>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</si>
  <si>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</si>
  <si>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</si>
  <si>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</si>
  <si>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</si>
  <si>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</si>
  <si>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</si>
  <si>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</si>
  <si>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</si>
  <si>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</si>
  <si>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</si>
  <si>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</si>
  <si>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</si>
  <si>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</si>
  <si>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</si>
  <si>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</si>
  <si>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</si>
  <si>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</si>
  <si>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</si>
  <si>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</si>
  <si>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</si>
  <si>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</si>
  <si>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</si>
  <si>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</si>
  <si>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</si>
  <si>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</si>
  <si>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</si>
  <si>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</si>
  <si>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</si>
  <si>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</si>
  <si>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</si>
  <si>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</si>
  <si>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</si>
  <si>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</si>
  <si>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</si>
  <si>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</si>
  <si>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</si>
  <si>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</si>
  <si>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</si>
  <si>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</si>
  <si>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</si>
  <si>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</si>
  <si>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</si>
  <si>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</si>
  <si>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</si>
  <si>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</si>
  <si>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</si>
  <si>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</si>
  <si>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</si>
  <si>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</si>
  <si>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</si>
  <si>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</si>
  <si>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</si>
  <si>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</si>
  <si>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</si>
  <si>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</si>
  <si>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</si>
  <si>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</si>
  <si>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</si>
  <si>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</si>
  <si>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</si>
  <si>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</si>
  <si>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</si>
  <si>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</si>
  <si>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</si>
  <si>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</si>
  <si>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</si>
  <si>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</si>
  <si>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</si>
  <si>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</si>
  <si>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</si>
  <si>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</si>
  <si>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</si>
  <si>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</si>
  <si>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</si>
  <si>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</si>
  <si>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</si>
  <si>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</si>
  <si>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</si>
  <si>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</si>
  <si>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</si>
  <si>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</si>
  <si>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</si>
  <si>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</si>
  <si>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</si>
  <si>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</si>
  <si>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</si>
  <si>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</si>
  <si>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</si>
  <si>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</si>
  <si>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</si>
  <si>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</si>
  <si>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</si>
  <si>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</si>
  <si>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</si>
  <si>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</si>
  <si>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</si>
  <si>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</si>
  <si>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</si>
  <si>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</si>
  <si>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</si>
  <si>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</si>
  <si>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</si>
  <si>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</si>
  <si>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</si>
  <si>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</si>
  <si>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</si>
  <si>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</si>
  <si>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</si>
  <si>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</si>
  <si>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</si>
  <si>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</si>
  <si>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</si>
  <si>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</si>
  <si>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</si>
  <si>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</si>
  <si>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</si>
  <si>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</si>
  <si>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</si>
  <si>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</si>
  <si>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</si>
  <si>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</si>
  <si>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</si>
  <si>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</si>
  <si>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</si>
  <si>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</si>
  <si>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</si>
  <si>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</si>
  <si>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</si>
  <si>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</si>
  <si>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</si>
  <si>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</si>
  <si>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</si>
  <si>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</si>
  <si>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</si>
  <si>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</si>
  <si>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</si>
  <si>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</si>
  <si>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</si>
  <si>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</si>
  <si>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</si>
  <si>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</si>
  <si>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</si>
  <si>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</si>
  <si>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</si>
  <si>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</si>
  <si>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</si>
  <si>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</si>
  <si>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</si>
  <si>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</si>
  <si>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</si>
  <si>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</si>
  <si>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</si>
  <si>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</si>
  <si>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</si>
  <si>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</si>
  <si>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</si>
  <si>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</si>
  <si>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</si>
  <si>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</si>
  <si>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</si>
  <si>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</si>
  <si>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</si>
  <si>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</si>
  <si>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</si>
  <si>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</si>
  <si>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</si>
  <si>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</si>
  <si>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</si>
  <si>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</si>
  <si>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</si>
  <si>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</si>
  <si>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</si>
  <si>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</si>
  <si>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</si>
  <si>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</si>
  <si>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</si>
  <si>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</si>
  <si>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</si>
  <si>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</si>
  <si>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</si>
  <si>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</si>
  <si>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</si>
  <si>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</si>
  <si>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</si>
  <si>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</si>
  <si>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</si>
  <si>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</si>
  <si>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</si>
  <si>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</si>
  <si>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</si>
  <si>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</si>
  <si>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</si>
  <si>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</si>
  <si>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</si>
  <si>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</si>
  <si>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</si>
  <si>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</si>
  <si>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</si>
  <si>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</si>
  <si>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</si>
  <si>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</si>
  <si>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</si>
  <si>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</si>
  <si>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</si>
  <si>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</si>
  <si>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</si>
  <si>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</si>
  <si>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</si>
  <si>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</si>
  <si>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</si>
  <si>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</si>
  <si>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</si>
  <si>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</si>
  <si>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</si>
  <si>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</si>
  <si>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</si>
  <si>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</si>
  <si>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</si>
  <si>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</si>
  <si>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</si>
  <si>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</si>
  <si>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</si>
  <si>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</si>
  <si>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</si>
  <si>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</si>
  <si>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</si>
  <si>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</si>
  <si>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</si>
  <si>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</si>
  <si>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</si>
  <si>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</si>
  <si>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</si>
  <si>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</si>
  <si>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</si>
  <si>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</si>
  <si>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</si>
  <si>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</si>
  <si>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</si>
  <si>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</si>
  <si>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</si>
  <si>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</si>
  <si>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</si>
  <si>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</si>
  <si>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</si>
  <si>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</si>
  <si>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</si>
  <si>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</si>
  <si>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</si>
  <si>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</si>
  <si>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</si>
  <si>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</si>
  <si>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</si>
  <si>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</si>
  <si>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</si>
  <si>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</si>
  <si>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</si>
  <si>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</si>
  <si>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</si>
  <si>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</si>
  <si>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</si>
  <si>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</si>
  <si>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</si>
  <si>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</si>
  <si>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</si>
  <si>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</si>
  <si>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</si>
  <si>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</si>
  <si>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</si>
  <si>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</si>
  <si>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</si>
  <si>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</si>
  <si>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</si>
  <si>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</si>
  <si>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</si>
  <si>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</si>
  <si>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</si>
  <si>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</si>
  <si>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</si>
  <si>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</si>
  <si>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</si>
  <si>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</si>
  <si>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</si>
  <si>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</si>
  <si>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</si>
  <si>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</si>
  <si>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</si>
  <si>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</si>
  <si>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</si>
  <si>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</si>
  <si>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</si>
  <si>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</si>
  <si>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</si>
  <si>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</si>
  <si>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</si>
  <si>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</si>
  <si>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</si>
  <si>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</si>
  <si>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</si>
  <si>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</si>
  <si>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</si>
  <si>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</si>
  <si>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</si>
  <si>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</si>
  <si>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</si>
  <si>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</si>
  <si>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</si>
  <si>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</si>
  <si>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</si>
  <si>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</si>
  <si>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</si>
  <si>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</si>
  <si>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</si>
  <si>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</si>
  <si>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</si>
  <si>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</si>
  <si>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</si>
  <si>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</si>
  <si>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</si>
  <si>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</si>
  <si>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</si>
  <si>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</si>
  <si>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</si>
  <si>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</si>
  <si>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</si>
  <si>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</si>
  <si>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</si>
  <si>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</si>
  <si>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</si>
  <si>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</si>
  <si>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</si>
  <si>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</si>
  <si>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</si>
  <si>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</si>
  <si>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</si>
  <si>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</si>
  <si>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</si>
  <si>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</si>
  <si>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</si>
  <si>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</si>
  <si>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</si>
  <si>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</si>
  <si>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</si>
  <si>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</si>
  <si>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</si>
  <si>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</si>
  <si>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</si>
  <si>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</si>
  <si>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</si>
  <si>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</si>
  <si>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</si>
  <si>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</si>
  <si>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</si>
  <si>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</si>
  <si>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</si>
  <si>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</si>
  <si>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</si>
  <si>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</si>
  <si>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</si>
  <si>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</si>
  <si>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</si>
  <si>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</si>
  <si>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</si>
  <si>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</si>
  <si>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</si>
  <si>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</si>
  <si>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</si>
  <si>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</si>
  <si>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</si>
  <si>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</si>
  <si>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</si>
  <si>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</si>
  <si>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</si>
  <si>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</si>
  <si>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</si>
  <si>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</si>
  <si>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</si>
  <si>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</si>
  <si>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</si>
  <si>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</si>
  <si>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</si>
  <si>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</si>
  <si>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</si>
  <si>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</si>
  <si>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</si>
  <si>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</si>
  <si>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</si>
  <si>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</si>
  <si>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</si>
  <si>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</si>
  <si>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</si>
  <si>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</si>
  <si>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</si>
  <si>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</si>
  <si>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</si>
  <si>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</si>
  <si>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</si>
  <si>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</si>
  <si>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</si>
  <si>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</si>
  <si>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</si>
  <si>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</si>
  <si>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</si>
  <si>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</si>
  <si>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</si>
  <si>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</si>
  <si>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</si>
  <si>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</si>
  <si>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</si>
  <si>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</si>
  <si>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</si>
  <si>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</si>
  <si>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</si>
  <si>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</si>
  <si>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</si>
  <si>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</si>
  <si>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</si>
  <si>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</si>
  <si>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</si>
  <si>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</si>
  <si>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</si>
  <si>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</si>
  <si>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</si>
  <si>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</si>
  <si>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</si>
  <si>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</si>
  <si>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</si>
  <si>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</si>
  <si>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</si>
  <si>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</si>
  <si>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</si>
  <si>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</si>
  <si>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</si>
  <si>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</si>
  <si>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</si>
  <si>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</si>
  <si>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</si>
  <si>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</si>
  <si>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</si>
  <si>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</si>
  <si>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</si>
  <si>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</si>
  <si>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</si>
  <si>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</si>
  <si>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</si>
  <si>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</si>
  <si>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</si>
  <si>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</si>
  <si>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</si>
  <si>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</si>
  <si>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</si>
  <si>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</si>
  <si>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</si>
  <si>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</si>
  <si>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</si>
  <si>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</si>
  <si>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</si>
  <si>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</si>
  <si>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</si>
  <si>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</si>
  <si>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</si>
  <si>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</si>
  <si>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</si>
  <si>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</si>
  <si>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</si>
  <si>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</si>
  <si>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</si>
  <si>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</si>
  <si>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</si>
  <si>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</si>
  <si>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</si>
  <si>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</si>
  <si>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</si>
  <si>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</si>
  <si>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</si>
  <si>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</si>
  <si>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</si>
  <si>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</si>
  <si>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</si>
  <si>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</si>
  <si>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</si>
  <si>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</si>
  <si>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</si>
  <si>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</si>
  <si>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</si>
  <si>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</si>
  <si>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</si>
  <si>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</si>
  <si>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</si>
  <si>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</si>
  <si>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</si>
  <si>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</si>
  <si>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</si>
  <si>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</si>
  <si>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</si>
  <si>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</si>
  <si>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</si>
  <si>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</si>
  <si>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</si>
  <si>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</si>
  <si>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</si>
  <si>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</si>
  <si>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</si>
  <si>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</si>
  <si>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</si>
  <si>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</si>
  <si>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</si>
  <si>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</si>
  <si>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</si>
  <si>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</si>
  <si>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</si>
  <si>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</si>
  <si>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</si>
  <si>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</si>
  <si>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</si>
  <si>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</si>
  <si>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</si>
  <si>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</si>
  <si>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</si>
  <si>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</si>
  <si>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</si>
  <si>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</si>
  <si>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</si>
  <si>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</si>
  <si>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</si>
  <si>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</si>
  <si>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</si>
  <si>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</si>
  <si>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</si>
  <si>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</si>
  <si>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</si>
  <si>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</si>
  <si>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</si>
  <si>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</si>
  <si>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</si>
  <si>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</si>
  <si>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</si>
  <si>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</si>
  <si>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</si>
  <si>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</si>
  <si>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</si>
  <si>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</si>
  <si>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</si>
  <si>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</si>
  <si>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</si>
  <si>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</si>
  <si>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</si>
  <si>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</si>
  <si>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</si>
  <si>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</si>
  <si>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</si>
  <si>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</si>
  <si>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</si>
  <si>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</si>
  <si>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</si>
  <si>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</si>
  <si>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</si>
  <si>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</si>
  <si>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</si>
  <si>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</si>
  <si>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</si>
  <si>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</si>
  <si>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</si>
  <si>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</si>
  <si>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</si>
  <si>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</si>
  <si>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</si>
  <si>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</si>
  <si>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</si>
  <si>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</si>
  <si>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</si>
  <si>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</si>
  <si>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</si>
  <si>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</si>
  <si>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</si>
  <si>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</si>
  <si>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</si>
  <si>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</si>
  <si>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</si>
  <si>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</si>
  <si>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</si>
  <si>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</si>
  <si>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</si>
  <si>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</si>
  <si>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</si>
  <si>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</si>
  <si>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</si>
  <si>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</si>
  <si>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</si>
  <si>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</si>
  <si>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</si>
  <si>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</si>
  <si>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</si>
  <si>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</si>
  <si>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</si>
  <si>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</si>
  <si>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</si>
  <si>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</si>
  <si>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</si>
  <si>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</si>
  <si>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</si>
  <si>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</si>
  <si>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</si>
  <si>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</si>
  <si>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</si>
  <si>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</si>
  <si>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</si>
  <si>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</si>
  <si>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</si>
  <si>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</si>
  <si>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</si>
  <si>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</si>
  <si>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</si>
  <si>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</si>
  <si>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</si>
  <si>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</si>
  <si>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</si>
  <si>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</si>
  <si>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</si>
  <si>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</si>
  <si>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</si>
  <si>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</si>
  <si>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</si>
  <si>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</si>
  <si>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</si>
  <si>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</si>
  <si>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</si>
  <si>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</si>
  <si>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</si>
  <si>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</si>
  <si>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</si>
  <si>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</si>
  <si>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</si>
  <si>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</si>
  <si>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</si>
  <si>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</si>
  <si>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</si>
  <si>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</si>
  <si>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</si>
  <si>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</si>
  <si>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</si>
  <si>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</si>
  <si>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</si>
  <si>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</si>
  <si>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</si>
  <si>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</si>
  <si>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</si>
  <si>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</si>
  <si>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</si>
  <si>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</si>
  <si>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</si>
  <si>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</si>
  <si>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</si>
  <si>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</si>
  <si>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</si>
  <si>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</si>
  <si>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</si>
  <si>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</si>
  <si>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</si>
  <si>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</si>
  <si>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</si>
  <si>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</si>
  <si>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</si>
  <si>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</si>
  <si>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</si>
  <si>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</si>
  <si>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</si>
  <si>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</si>
  <si>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</si>
  <si>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</si>
  <si>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</si>
  <si>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</si>
  <si>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</si>
  <si>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</si>
  <si>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</si>
  <si>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</si>
  <si>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</si>
  <si>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</si>
  <si>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</si>
  <si>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</si>
  <si>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</si>
  <si>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</si>
  <si>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</si>
  <si>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</si>
  <si>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</si>
  <si>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</si>
  <si>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</si>
  <si>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</si>
  <si>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</si>
  <si>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</si>
  <si>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</si>
  <si>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</si>
  <si>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</si>
  <si>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</si>
  <si>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</si>
  <si>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</si>
  <si>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</si>
  <si>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</si>
  <si>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</si>
  <si>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</si>
  <si>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</si>
  <si>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</si>
  <si>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</si>
  <si>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</si>
  <si>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</si>
  <si>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</si>
  <si>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</si>
  <si>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</si>
  <si>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</si>
  <si>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</si>
  <si>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</si>
  <si>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</si>
  <si>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</si>
  <si>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</si>
  <si>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</si>
  <si>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</si>
  <si>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</si>
  <si>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</si>
  <si>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</si>
  <si>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</si>
  <si>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</si>
  <si>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</si>
  <si>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</si>
  <si>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</si>
  <si>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</si>
  <si>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</si>
  <si>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</si>
  <si>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</si>
  <si>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</si>
  <si>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</si>
  <si>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</si>
  <si>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</si>
  <si>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</si>
  <si>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</si>
  <si>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</si>
  <si>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</si>
  <si>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</si>
  <si>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</si>
  <si>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</si>
  <si>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</si>
  <si>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</si>
  <si>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</si>
  <si>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</si>
  <si>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</si>
  <si>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</si>
  <si>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</si>
  <si>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</si>
  <si>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</si>
  <si>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</si>
  <si>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</si>
  <si>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</si>
  <si>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</si>
  <si>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</si>
  <si>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</si>
  <si>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</si>
  <si>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</si>
  <si>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</si>
  <si>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</si>
  <si>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</si>
  <si>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</si>
  <si>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</si>
  <si>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</si>
  <si>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</si>
  <si>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</si>
  <si>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</si>
  <si>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</si>
  <si>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</si>
  <si>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</si>
  <si>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</si>
  <si>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</si>
  <si>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</si>
  <si>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</si>
  <si>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</si>
  <si>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</si>
  <si>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</si>
  <si>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</si>
  <si>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</si>
  <si>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</si>
  <si>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</si>
  <si>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</si>
  <si>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</si>
  <si>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</si>
  <si>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</si>
  <si>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</si>
  <si>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</si>
  <si>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</si>
  <si>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</si>
  <si>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</si>
  <si>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</si>
  <si>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</si>
  <si>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</si>
  <si>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</si>
  <si>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</si>
  <si>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</si>
  <si>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</si>
  <si>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</si>
  <si>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</si>
  <si>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</si>
  <si>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</si>
  <si>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</si>
  <si>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</si>
  <si>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</si>
  <si>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</si>
  <si>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</si>
  <si>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</si>
  <si>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</si>
  <si>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</si>
  <si>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</si>
  <si>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</si>
  <si>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</si>
  <si>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</si>
  <si>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</si>
  <si>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</si>
  <si>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</si>
  <si>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</si>
  <si>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</si>
  <si>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</si>
  <si>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</si>
  <si>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</si>
  <si>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</si>
  <si>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</si>
  <si>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</si>
  <si>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</si>
  <si>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</si>
  <si>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</si>
  <si>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</si>
  <si>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</si>
  <si>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</si>
  <si>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</si>
  <si>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</si>
  <si>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</si>
  <si>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</si>
  <si>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</si>
  <si>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</si>
  <si>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</si>
  <si>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</si>
  <si>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</si>
  <si>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</si>
  <si>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</si>
  <si>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</si>
  <si>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</si>
  <si>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</si>
  <si>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</si>
  <si>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</si>
  <si>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</si>
  <si>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</si>
  <si>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</si>
  <si>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</si>
  <si>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</si>
  <si>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</si>
  <si>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</si>
  <si>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</si>
  <si>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</si>
  <si>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</si>
  <si>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</si>
  <si>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</si>
  <si>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</si>
  <si>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</si>
  <si>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</si>
  <si>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</si>
  <si>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</si>
  <si>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</si>
  <si>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</si>
  <si>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</si>
  <si>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</si>
  <si>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</si>
  <si>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</si>
  <si>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</si>
  <si>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</si>
  <si>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</si>
  <si>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</si>
  <si>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</si>
  <si>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</si>
  <si>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</si>
  <si>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</si>
  <si>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</si>
  <si>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</si>
  <si>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</si>
  <si>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</si>
  <si>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</si>
  <si>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</si>
  <si>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</si>
  <si>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</si>
  <si>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</si>
  <si>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</si>
  <si>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</si>
  <si>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</si>
  <si>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</si>
  <si>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</si>
  <si>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</si>
  <si>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</si>
  <si>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</si>
  <si>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</si>
  <si>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</si>
  <si>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</si>
  <si>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</si>
  <si>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</si>
  <si>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</si>
  <si>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</si>
  <si>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</si>
  <si>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</si>
  <si>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</si>
  <si>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</si>
  <si>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</si>
  <si>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</si>
  <si>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</si>
  <si>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</si>
  <si>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</si>
  <si>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</si>
  <si>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</si>
  <si>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</si>
  <si>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</si>
  <si>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</si>
  <si>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</si>
  <si>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</si>
  <si>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</si>
  <si>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</si>
  <si>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</si>
  <si>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</si>
  <si>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</si>
  <si>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</si>
  <si>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</si>
  <si>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</si>
  <si>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</si>
  <si>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</si>
  <si>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</si>
  <si>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</si>
  <si>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</si>
  <si>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</si>
  <si>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</si>
  <si>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</si>
  <si>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</si>
  <si>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</si>
  <si>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</si>
  <si>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</si>
  <si>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</si>
  <si>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</si>
  <si>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</si>
  <si>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</si>
  <si>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</si>
  <si>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</si>
  <si>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</si>
  <si>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</si>
  <si>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</si>
  <si>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</si>
  <si>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</si>
  <si>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</si>
  <si>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</si>
  <si>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</si>
  <si>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</si>
  <si>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</si>
  <si>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</si>
  <si>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</si>
  <si>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</si>
  <si>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</si>
  <si>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</si>
  <si>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</si>
  <si>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</si>
  <si>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</si>
  <si>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</si>
  <si>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</si>
  <si>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</si>
  <si>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</si>
  <si>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</si>
  <si>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</si>
  <si>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</si>
  <si>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</si>
  <si>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</si>
  <si>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</si>
  <si>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</si>
  <si>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</si>
  <si>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</si>
  <si>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</si>
  <si>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</si>
  <si>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</si>
  <si>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</si>
  <si>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</si>
  <si>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</si>
  <si>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</si>
  <si>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</si>
  <si>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</si>
  <si>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</si>
  <si>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</si>
  <si>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</si>
  <si>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</si>
  <si>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</si>
  <si>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</si>
  <si>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</si>
  <si>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</si>
  <si>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</si>
  <si>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</si>
  <si>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</si>
  <si>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</si>
  <si>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</si>
  <si>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</si>
  <si>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</si>
  <si>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</si>
  <si>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</si>
  <si>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</si>
  <si>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</si>
  <si>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</si>
  <si>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</si>
  <si>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</si>
  <si>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</si>
  <si>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</si>
  <si>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</si>
  <si>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</si>
  <si>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</si>
  <si>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</si>
  <si>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</si>
  <si>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</si>
  <si>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</si>
  <si>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</si>
  <si>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</si>
  <si>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</si>
  <si>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</si>
  <si>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</si>
  <si>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</si>
  <si>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</si>
  <si>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</si>
  <si>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</si>
  <si>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</si>
  <si>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</si>
  <si>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</si>
  <si>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</si>
  <si>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</si>
  <si>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</si>
  <si>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</si>
  <si>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</si>
  <si>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</si>
  <si>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</si>
  <si>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</si>
  <si>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</si>
  <si>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</si>
  <si>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</si>
  <si>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</si>
  <si>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</si>
  <si>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</si>
  <si>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</si>
  <si>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</si>
  <si>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</si>
  <si>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</si>
  <si>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</si>
  <si>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</si>
  <si>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</si>
  <si>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</si>
  <si>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</si>
  <si>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</si>
  <si>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</si>
  <si>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</si>
  <si>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</si>
  <si>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</si>
  <si>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</si>
  <si>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</si>
  <si>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</si>
  <si>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</si>
  <si>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</si>
  <si>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</si>
  <si>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</si>
  <si>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</si>
  <si>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</si>
  <si>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</si>
  <si>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</si>
  <si>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</si>
  <si>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</si>
  <si>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</si>
  <si>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</si>
  <si>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</si>
  <si>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</si>
  <si>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</si>
  <si>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</si>
  <si>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</si>
  <si>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</si>
  <si>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</si>
  <si>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</si>
  <si>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</si>
  <si>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</si>
  <si>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</si>
  <si>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</si>
  <si>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</si>
  <si>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</si>
  <si>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</si>
  <si>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</si>
  <si>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</si>
  <si>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</si>
  <si>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</si>
  <si>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</si>
  <si>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</si>
  <si>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</si>
  <si>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</si>
  <si>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</si>
  <si>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</si>
  <si>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</si>
  <si>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</si>
  <si>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</si>
  <si>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</si>
  <si>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</si>
  <si>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</si>
  <si>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</si>
  <si>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</si>
  <si>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</si>
  <si>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</si>
  <si>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</si>
  <si>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</si>
  <si>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</si>
  <si>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</si>
  <si>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</si>
  <si>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</si>
  <si>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</si>
  <si>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</si>
  <si>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</si>
  <si>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</si>
  <si>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</si>
  <si>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</si>
  <si>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</si>
  <si>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</si>
  <si>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</si>
  <si>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</si>
  <si>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</si>
  <si>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</si>
  <si>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</si>
  <si>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</si>
  <si>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</si>
  <si>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</si>
  <si>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</si>
  <si>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</si>
  <si>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</si>
  <si>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</si>
  <si>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</si>
  <si>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</si>
  <si>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</si>
  <si>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</si>
  <si>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</si>
  <si>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</si>
  <si>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</si>
  <si>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</si>
  <si>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</si>
  <si>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</si>
  <si>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</si>
  <si>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</si>
  <si>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</si>
  <si>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</si>
  <si>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</si>
  <si>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</si>
  <si>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</si>
  <si>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</si>
  <si>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</si>
  <si>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</si>
  <si>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</si>
  <si>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</si>
  <si>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</si>
  <si>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</si>
  <si>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</si>
  <si>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</si>
  <si>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</si>
  <si>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</si>
  <si>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</si>
  <si>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</si>
  <si>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</si>
  <si>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</si>
  <si>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</si>
  <si>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</si>
  <si>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</si>
  <si>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</si>
  <si>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</si>
  <si>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</si>
  <si>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</si>
  <si>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</si>
  <si>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</si>
  <si>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</si>
  <si>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</si>
  <si>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</si>
  <si>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</si>
  <si>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</si>
  <si>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</si>
  <si>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</si>
  <si>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</si>
  <si>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</si>
  <si>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</si>
  <si>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</si>
  <si>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</si>
  <si>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</si>
  <si>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</si>
  <si>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</si>
  <si>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</si>
  <si>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</si>
  <si>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</si>
  <si>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</si>
  <si>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</si>
  <si>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</si>
  <si>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</si>
  <si>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</si>
  <si>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</si>
  <si>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</si>
  <si>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</si>
  <si>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</si>
  <si>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</si>
  <si>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</si>
  <si>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</si>
  <si>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</si>
  <si>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</si>
  <si>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</si>
  <si>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</si>
  <si>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</si>
  <si>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</si>
  <si>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</si>
  <si>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</si>
  <si>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</si>
  <si>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</si>
  <si>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</si>
  <si>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</si>
  <si>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</si>
  <si>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</si>
  <si>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</si>
  <si>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</si>
  <si>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</si>
  <si>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</si>
  <si>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</si>
  <si>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</si>
  <si>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</si>
  <si>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</si>
  <si>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</si>
  <si>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</si>
  <si>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</si>
  <si>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</si>
  <si>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</si>
  <si>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</si>
  <si>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</si>
  <si>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</si>
  <si>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</si>
  <si>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</si>
  <si>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</si>
  <si>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</si>
  <si>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</si>
  <si>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</si>
  <si>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</si>
  <si>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</si>
  <si>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</si>
  <si>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</si>
  <si>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</si>
  <si>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</si>
  <si>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</si>
  <si>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</si>
  <si>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</si>
  <si>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</si>
  <si>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</si>
  <si>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</si>
  <si>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</si>
  <si>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</si>
  <si>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</si>
  <si>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</si>
  <si>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</si>
  <si>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</si>
  <si>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</si>
  <si>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</si>
  <si>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</si>
  <si>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</si>
  <si>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</si>
  <si>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</si>
  <si>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</si>
  <si>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</si>
  <si>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</si>
  <si>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</si>
  <si>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</si>
  <si>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</si>
  <si>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</si>
  <si>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</si>
  <si>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</si>
  <si>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</si>
  <si>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</si>
  <si>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</si>
  <si>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</si>
  <si>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</si>
  <si>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</si>
  <si>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</si>
  <si>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</si>
  <si>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</si>
  <si>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</si>
  <si>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</si>
  <si>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</si>
  <si>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</si>
  <si>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</si>
  <si>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</si>
  <si>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</si>
  <si>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</si>
  <si>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</si>
  <si>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</si>
  <si>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</si>
  <si>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</si>
  <si>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</si>
  <si>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</si>
  <si>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</si>
  <si>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</si>
  <si>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</si>
  <si>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</si>
  <si>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</si>
  <si>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</si>
  <si>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</si>
  <si>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</si>
  <si>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</si>
  <si>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</si>
  <si>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</si>
  <si>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</si>
  <si>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</si>
  <si>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</si>
  <si>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</si>
  <si>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</si>
  <si>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</si>
  <si>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</si>
  <si>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</si>
  <si>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</si>
  <si>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</si>
  <si>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</si>
  <si>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</si>
  <si>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</si>
  <si>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</si>
  <si>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</si>
  <si>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</si>
  <si>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</si>
  <si>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</si>
  <si>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</si>
  <si>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</si>
  <si>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</si>
  <si>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</si>
  <si>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</si>
  <si>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</si>
  <si>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</si>
  <si>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</si>
  <si>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</si>
  <si>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</si>
  <si>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</si>
  <si>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</si>
  <si>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</si>
  <si>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</si>
  <si>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</si>
  <si>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</si>
  <si>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</si>
  <si>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</si>
  <si>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</si>
  <si>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</si>
  <si>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</si>
  <si>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</si>
  <si>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</si>
  <si>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</si>
  <si>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</si>
  <si>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</si>
  <si>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</si>
  <si>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</si>
  <si>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</si>
  <si>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</si>
  <si>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</si>
  <si>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</si>
  <si>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</si>
  <si>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</si>
  <si>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</si>
  <si>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</si>
  <si>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</si>
  <si>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</si>
  <si>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</si>
  <si>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</si>
  <si>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</si>
  <si>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</si>
  <si>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</si>
  <si>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</si>
  <si>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</si>
  <si>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</si>
  <si>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</si>
  <si>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</si>
  <si>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</si>
  <si>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</si>
  <si>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</si>
  <si>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</si>
  <si>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</si>
  <si>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</si>
  <si>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</si>
  <si>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</si>
  <si>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</si>
  <si>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</si>
  <si>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</si>
  <si>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</si>
  <si>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</si>
  <si>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</si>
  <si>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</si>
  <si>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</si>
  <si>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</si>
  <si>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</si>
  <si>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</si>
  <si>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</si>
  <si>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</si>
  <si>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</si>
  <si>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</si>
  <si>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</si>
  <si>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</si>
  <si>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</si>
  <si>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</si>
  <si>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</si>
  <si>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</si>
  <si>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</si>
  <si>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</si>
  <si>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</si>
  <si>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</si>
  <si>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</si>
  <si>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</si>
  <si>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</si>
  <si>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</si>
  <si>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</si>
  <si>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</si>
  <si>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</si>
  <si>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</si>
  <si>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</si>
  <si>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</si>
  <si>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</si>
  <si>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</si>
  <si>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</si>
  <si>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</si>
  <si>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</si>
  <si>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</si>
  <si>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</si>
  <si>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</si>
  <si>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</si>
  <si>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</si>
  <si>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</si>
  <si>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</si>
  <si>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</si>
  <si>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</si>
  <si>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</si>
  <si>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</si>
  <si>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</si>
  <si>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</si>
  <si>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</si>
  <si>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</si>
  <si>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</si>
  <si>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</si>
  <si>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</si>
  <si>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</si>
  <si>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</si>
  <si>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</si>
  <si>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</si>
  <si>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</si>
  <si>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</si>
  <si>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</si>
  <si>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</si>
  <si>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</si>
  <si>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</si>
  <si>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</si>
  <si>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</si>
  <si>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</si>
  <si>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</si>
  <si>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</si>
  <si>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</si>
  <si>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</si>
  <si>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</si>
  <si>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</si>
  <si>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</si>
  <si>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</si>
  <si>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</si>
  <si>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</si>
  <si>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</si>
  <si>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</si>
  <si>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</si>
  <si>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</si>
  <si>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</si>
  <si>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</si>
  <si>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</si>
  <si>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</si>
  <si>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</si>
  <si>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</si>
  <si>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</si>
  <si>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</si>
  <si>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</si>
  <si>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</si>
  <si>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</si>
  <si>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</si>
  <si>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</si>
  <si>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</si>
  <si>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</si>
  <si>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</si>
  <si>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</si>
  <si>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</si>
  <si>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</si>
  <si>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</si>
  <si>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</si>
  <si>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</si>
  <si>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</si>
  <si>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</si>
  <si>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</si>
  <si>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</si>
  <si>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</si>
  <si>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</si>
  <si>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</si>
  <si>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</si>
  <si>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</si>
  <si>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</si>
  <si>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</si>
  <si>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</si>
  <si>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</si>
  <si>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</si>
  <si>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</si>
  <si>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</si>
  <si>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</si>
  <si>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</si>
  <si>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</si>
  <si>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</si>
  <si>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</si>
  <si>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</si>
  <si>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</si>
  <si>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</si>
  <si>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</si>
  <si>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</si>
  <si>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</si>
  <si>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</si>
  <si>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</si>
  <si>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</si>
  <si>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</si>
  <si>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</si>
  <si>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</si>
  <si>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</si>
  <si>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</si>
  <si>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</si>
  <si>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</si>
  <si>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</si>
  <si>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</si>
  <si>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</si>
  <si>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</si>
  <si>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</si>
  <si>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</si>
  <si>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</si>
  <si>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</si>
  <si>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</si>
  <si>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</si>
  <si>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</si>
  <si>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</si>
  <si>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</si>
  <si>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</si>
  <si>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</si>
  <si>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</si>
  <si>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</si>
  <si>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</si>
  <si>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</si>
  <si>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</si>
  <si>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</si>
  <si>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</si>
  <si>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</si>
  <si>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</si>
  <si>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</si>
  <si>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</si>
  <si>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</si>
  <si>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</si>
  <si>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</si>
  <si>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</si>
  <si>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</si>
  <si>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</si>
  <si>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</si>
  <si>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</si>
  <si>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</si>
  <si>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</si>
  <si>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</si>
  <si>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</si>
  <si>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</si>
  <si>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</si>
  <si>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</si>
  <si>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</si>
  <si>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</si>
  <si>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</si>
  <si>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</si>
  <si>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</si>
  <si>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</si>
  <si>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</si>
  <si>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</si>
  <si>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</si>
  <si>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</si>
  <si>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</si>
  <si>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</si>
  <si>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</si>
  <si>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</si>
  <si>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</si>
  <si>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</si>
  <si>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</si>
  <si>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</si>
  <si>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</si>
  <si>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</si>
  <si>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</si>
  <si>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</si>
  <si>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</si>
  <si>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</si>
  <si>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</si>
  <si>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</si>
  <si>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</si>
  <si>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</si>
  <si>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</si>
  <si>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</si>
  <si>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</si>
  <si>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</si>
  <si>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</si>
  <si>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</si>
  <si>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</si>
  <si>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</si>
  <si>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</si>
  <si>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</si>
  <si>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</si>
  <si>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</si>
  <si>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</si>
  <si>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</si>
  <si>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</si>
  <si>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</si>
  <si>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</si>
  <si>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</si>
  <si>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</si>
  <si>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</si>
  <si>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</si>
  <si>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</si>
  <si>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</si>
  <si>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</si>
  <si>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</si>
  <si>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</si>
  <si>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</si>
  <si>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</si>
  <si>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</si>
  <si>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</si>
  <si>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</si>
  <si>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</si>
  <si>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</si>
  <si>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</si>
  <si>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</si>
  <si>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</si>
  <si>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</si>
  <si>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</si>
  <si>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</si>
  <si>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</si>
  <si>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</si>
  <si>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</si>
  <si>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</si>
  <si>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</si>
  <si>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</si>
  <si>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</si>
  <si>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</si>
  <si>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</si>
  <si>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</si>
  <si>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</si>
  <si>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</si>
  <si>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</si>
  <si>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</si>
  <si>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</si>
  <si>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</si>
  <si>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</si>
  <si>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</si>
  <si>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</si>
  <si>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</si>
  <si>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</si>
  <si>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</si>
  <si>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</si>
  <si>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</si>
  <si>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</si>
  <si>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</si>
  <si>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</si>
  <si>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</si>
  <si>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</si>
  <si>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</si>
  <si>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</si>
  <si>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</si>
  <si>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</si>
  <si>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</si>
  <si>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</si>
  <si>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</si>
  <si>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</si>
  <si>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</si>
  <si>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</si>
  <si>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</si>
  <si>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</si>
  <si>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</si>
  <si>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</si>
  <si>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</si>
  <si>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</si>
  <si>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</si>
  <si>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</si>
  <si>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</si>
  <si>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</si>
  <si>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</si>
  <si>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</si>
  <si>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</si>
  <si>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</si>
  <si>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</si>
  <si>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</si>
  <si>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</si>
  <si>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</si>
  <si>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</si>
  <si>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</si>
  <si>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</si>
  <si>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</si>
  <si>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</si>
  <si>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</si>
  <si>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</si>
  <si>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</si>
  <si>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</si>
  <si>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</si>
  <si>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</si>
  <si>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</si>
  <si>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</si>
  <si>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</si>
  <si>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</si>
  <si>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</si>
  <si>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</si>
  <si>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</si>
  <si>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</si>
  <si>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</si>
  <si>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</si>
  <si>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</si>
  <si>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</si>
  <si>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</si>
  <si>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</si>
  <si>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</si>
  <si>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</si>
  <si>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</si>
  <si>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</si>
  <si>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</si>
  <si>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</si>
  <si>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</si>
  <si>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</si>
  <si>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</si>
  <si>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</si>
  <si>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</si>
  <si>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</si>
  <si>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</si>
  <si>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</si>
  <si>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</si>
  <si>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</si>
  <si>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</si>
  <si>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</si>
  <si>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</si>
  <si>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</si>
  <si>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</si>
  <si>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</si>
  <si>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</si>
  <si>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</si>
  <si>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</si>
  <si>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</si>
  <si>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</si>
  <si>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</si>
  <si>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</si>
  <si>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</si>
  <si>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</si>
  <si>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</si>
  <si>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</si>
  <si>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</si>
  <si>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</si>
  <si>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</si>
  <si>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</si>
  <si>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</si>
  <si>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</si>
  <si>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</si>
  <si>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</si>
  <si>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</si>
  <si>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</si>
  <si>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</si>
  <si>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</si>
  <si>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</si>
  <si>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</si>
  <si>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</si>
  <si>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</si>
  <si>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</si>
  <si>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</si>
  <si>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</si>
  <si>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</si>
  <si>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</si>
  <si>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</si>
  <si>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</si>
  <si>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</si>
  <si>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</si>
  <si>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</si>
  <si>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</si>
  <si>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</si>
  <si>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</si>
  <si>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</si>
  <si>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</si>
  <si>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</si>
  <si>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</si>
  <si>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</si>
  <si>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</si>
  <si>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</si>
  <si>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</si>
  <si>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</si>
  <si>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</si>
  <si>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</si>
  <si>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</si>
  <si>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</si>
  <si>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</si>
  <si>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</si>
  <si>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</si>
  <si>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</si>
  <si>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</si>
  <si>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</si>
  <si>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</si>
  <si>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</si>
  <si>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</si>
  <si>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</si>
  <si>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</si>
  <si>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</si>
  <si>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</si>
  <si>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</si>
  <si>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</si>
  <si>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</si>
  <si>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</si>
  <si>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</si>
  <si>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</si>
  <si>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</si>
  <si>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</si>
  <si>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</si>
  <si>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</si>
  <si>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</si>
  <si>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</si>
  <si>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</si>
  <si>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</si>
  <si>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</si>
  <si>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</si>
  <si>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</si>
  <si>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</si>
  <si>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</si>
  <si>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</si>
  <si>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</si>
  <si>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</si>
  <si>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</si>
  <si>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</si>
  <si>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</si>
  <si>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</si>
  <si>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</si>
  <si>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</si>
  <si>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</si>
  <si>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</si>
  <si>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</si>
  <si>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</si>
  <si>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</si>
  <si>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</si>
  <si>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</si>
  <si>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</si>
  <si>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</si>
  <si>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</si>
  <si>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</si>
  <si>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</si>
  <si>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</si>
  <si>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</si>
  <si>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</si>
  <si>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</si>
  <si>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</si>
  <si>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</si>
  <si>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</si>
  <si>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</si>
  <si>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</si>
  <si>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</si>
  <si>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</si>
  <si>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</si>
  <si>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</si>
  <si>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</si>
  <si>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</si>
  <si>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</si>
  <si>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</si>
  <si>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</si>
  <si>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</si>
  <si>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</si>
  <si>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</si>
  <si>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</si>
  <si>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</si>
  <si>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</si>
  <si>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</si>
  <si>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</si>
  <si>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</si>
  <si>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</si>
  <si>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</si>
  <si>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</si>
  <si>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</si>
  <si>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</si>
  <si>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</si>
  <si>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</si>
  <si>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</si>
  <si>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</si>
  <si>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</si>
  <si>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</si>
  <si>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</si>
  <si>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</si>
  <si>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</si>
  <si>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</si>
  <si>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</si>
  <si>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</si>
  <si>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</si>
  <si>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</si>
  <si>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</si>
  <si>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</si>
  <si>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</si>
  <si>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</si>
  <si>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</si>
  <si>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</si>
  <si>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</si>
  <si>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</si>
  <si>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</si>
  <si>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</si>
  <si>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</si>
  <si>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</si>
  <si>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</si>
  <si>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</si>
  <si>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</si>
  <si>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</si>
  <si>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</si>
  <si>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</si>
  <si>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</si>
  <si>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</si>
  <si>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</si>
  <si>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</si>
  <si>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</si>
  <si>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</si>
  <si>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</si>
  <si>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</si>
  <si>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</si>
  <si>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</si>
  <si>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</si>
  <si>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</si>
  <si>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</si>
  <si>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</si>
  <si>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</si>
  <si>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</si>
  <si>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</si>
  <si>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</si>
  <si>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</si>
  <si>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</si>
  <si>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</si>
  <si>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</si>
  <si>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</si>
  <si>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</si>
  <si>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</si>
  <si>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</si>
  <si>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</si>
  <si>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</si>
  <si>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</si>
  <si>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</si>
  <si>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</si>
  <si>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</si>
  <si>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</si>
  <si>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</si>
  <si>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</si>
  <si>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</si>
  <si>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</si>
  <si>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</si>
  <si>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</si>
  <si>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</si>
  <si>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</si>
  <si>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</si>
  <si>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</si>
  <si>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</si>
  <si>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</si>
  <si>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</si>
  <si>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</si>
  <si>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</si>
  <si>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</si>
  <si>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</si>
  <si>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</si>
  <si>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</si>
  <si>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</si>
  <si>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</si>
  <si>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</si>
  <si>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</si>
  <si>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</si>
  <si>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</si>
  <si>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</si>
  <si>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</si>
  <si>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</si>
  <si>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</si>
  <si>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</si>
  <si>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</si>
  <si>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</si>
  <si>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</si>
  <si>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</si>
  <si>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</si>
  <si>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</si>
  <si>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</si>
  <si>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</si>
  <si>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</si>
  <si>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</si>
  <si>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</si>
  <si>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</si>
  <si>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</si>
  <si>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</si>
  <si>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</si>
  <si>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</si>
  <si>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</si>
  <si>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</si>
  <si>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</si>
  <si>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</si>
  <si>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</si>
  <si>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</si>
  <si>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</si>
  <si>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</si>
  <si>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</si>
  <si>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</si>
  <si>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</si>
  <si>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</si>
  <si>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</si>
  <si>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</si>
  <si>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</si>
  <si>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</si>
  <si>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</si>
  <si>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</si>
  <si>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</si>
  <si>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</si>
  <si>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</si>
  <si>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</si>
  <si>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</si>
  <si>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</si>
  <si>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</si>
  <si>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</si>
  <si>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</si>
  <si>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</si>
  <si>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</si>
  <si>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</si>
  <si>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</si>
  <si>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</si>
  <si>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</si>
  <si>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</si>
  <si>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</si>
  <si>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</si>
  <si>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</si>
  <si>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</si>
  <si>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</si>
  <si>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</si>
  <si>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</si>
  <si>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</si>
  <si>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</si>
  <si>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</si>
  <si>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</si>
  <si>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</si>
  <si>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</si>
  <si>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</si>
  <si>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</si>
  <si>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</si>
  <si>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</si>
  <si>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</si>
  <si>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</si>
  <si>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</si>
  <si>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</si>
  <si>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</si>
  <si>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</si>
  <si>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</si>
  <si>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</si>
  <si>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</si>
  <si>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</si>
  <si>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</si>
  <si>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</si>
  <si>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</si>
  <si>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</si>
  <si>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</si>
  <si>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</si>
  <si>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</si>
  <si>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</si>
  <si>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</si>
  <si>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</si>
  <si>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</si>
  <si>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</si>
  <si>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</si>
  <si>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</si>
  <si>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</si>
  <si>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</si>
  <si>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</si>
  <si>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</si>
  <si>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</si>
  <si>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</si>
  <si>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</si>
  <si>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</si>
  <si>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</si>
  <si>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</si>
  <si>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</si>
  <si>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</si>
  <si>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</si>
  <si>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</si>
  <si>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</si>
  <si>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</si>
  <si>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</si>
  <si>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</si>
  <si>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</si>
  <si>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</si>
  <si>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</si>
  <si>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</si>
  <si>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</si>
  <si>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</si>
  <si>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</si>
  <si>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</si>
  <si>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</si>
  <si>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</si>
  <si>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</si>
  <si>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</si>
  <si>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</si>
  <si>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</si>
  <si>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</si>
  <si>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</si>
  <si>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</si>
  <si>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</si>
  <si>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</si>
  <si>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</si>
  <si>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</si>
  <si>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</si>
  <si>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</si>
  <si>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</si>
  <si>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</si>
  <si>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</si>
  <si>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</si>
  <si>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</si>
  <si>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</si>
  <si>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</si>
  <si>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</si>
  <si>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</si>
  <si>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</si>
  <si>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</si>
  <si>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</si>
  <si>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</si>
  <si>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</si>
  <si>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</si>
  <si>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</si>
  <si>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</si>
  <si>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</si>
  <si>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</si>
  <si>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</si>
  <si>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</si>
  <si>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</si>
  <si>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</si>
  <si>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</si>
  <si>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</si>
  <si>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</si>
  <si>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</si>
  <si>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</si>
  <si>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</si>
  <si>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</si>
  <si>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</si>
  <si>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</si>
  <si>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</si>
  <si>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</si>
  <si>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</si>
  <si>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</si>
  <si>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</si>
  <si>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</si>
  <si>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</si>
  <si>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</si>
  <si>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</si>
  <si>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</si>
  <si>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</si>
  <si>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</si>
  <si>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</si>
  <si>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</si>
  <si>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</si>
  <si>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</si>
  <si>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</si>
  <si>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</si>
  <si>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</si>
  <si>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</si>
  <si>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</si>
  <si>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</si>
  <si>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</si>
  <si>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</si>
  <si>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</si>
  <si>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</si>
  <si>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</si>
  <si>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</si>
  <si>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</si>
  <si>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</si>
  <si>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</si>
  <si>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</si>
  <si>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</si>
  <si>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</si>
  <si>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</si>
  <si>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</si>
  <si>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</si>
  <si>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</si>
  <si>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</si>
  <si>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</si>
  <si>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</si>
  <si>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</si>
  <si>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</si>
  <si>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</si>
  <si>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</si>
  <si>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</si>
  <si>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</si>
  <si>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</si>
  <si>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</si>
  <si>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</si>
  <si>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</si>
  <si>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</si>
  <si>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</si>
  <si>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</si>
  <si>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</si>
  <si>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</si>
  <si>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</si>
  <si>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</si>
  <si>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</si>
  <si>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</si>
  <si>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</si>
  <si>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</si>
  <si>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</si>
  <si>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</si>
  <si>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</si>
  <si>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</si>
  <si>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</si>
  <si>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</si>
  <si>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</si>
  <si>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</si>
  <si>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</si>
  <si>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</si>
  <si>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</si>
  <si>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</si>
  <si>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</si>
  <si>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</si>
  <si>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</si>
  <si>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</si>
  <si>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</si>
  <si>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</si>
  <si>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</si>
  <si>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</si>
  <si>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</si>
  <si>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</si>
  <si>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</si>
  <si>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</si>
  <si>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</si>
  <si>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</si>
  <si>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</si>
  <si>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</si>
  <si>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</si>
  <si>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</si>
  <si>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</si>
  <si>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</si>
  <si>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</si>
  <si>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</si>
  <si>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</si>
  <si>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</si>
  <si>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</si>
  <si>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</si>
  <si>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</si>
  <si>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</si>
  <si>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</si>
  <si>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</si>
  <si>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</si>
  <si>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</si>
  <si>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</si>
  <si>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</si>
  <si>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</si>
  <si>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</si>
  <si>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</si>
  <si>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</si>
  <si>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</si>
  <si>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</si>
  <si>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</si>
  <si>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</si>
  <si>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</si>
  <si>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</si>
  <si>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</si>
  <si>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</si>
  <si>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</si>
  <si>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</si>
  <si>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</si>
  <si>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</si>
  <si>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</si>
  <si>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</si>
  <si>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</si>
  <si>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</si>
  <si>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</si>
  <si>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</si>
  <si>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</si>
  <si>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</si>
  <si>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</si>
  <si>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</si>
  <si>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</si>
  <si>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</si>
  <si>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</si>
  <si>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</si>
  <si>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</si>
  <si>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</si>
  <si>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</si>
  <si>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</si>
  <si>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</si>
  <si>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</si>
  <si>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</si>
  <si>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</si>
  <si>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</si>
  <si>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</si>
  <si>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</si>
  <si>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</si>
  <si>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</si>
  <si>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</si>
  <si>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</si>
  <si>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</si>
  <si>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</si>
  <si>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</si>
  <si>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</si>
  <si>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</si>
  <si>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</si>
  <si>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</si>
  <si>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</si>
  <si>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</si>
  <si>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</si>
  <si>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</si>
  <si>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</si>
  <si>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</si>
  <si>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</si>
  <si>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</si>
  <si>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</si>
  <si>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</si>
  <si>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</si>
  <si>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</si>
  <si>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</si>
  <si>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</si>
  <si>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</si>
  <si>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</si>
  <si>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</si>
  <si>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</si>
  <si>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</si>
  <si>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</si>
  <si>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</si>
  <si>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</si>
  <si>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</si>
  <si>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</si>
  <si>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</si>
  <si>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</si>
  <si>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</si>
  <si>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</si>
  <si>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</si>
  <si>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</si>
  <si>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</si>
  <si>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</si>
  <si>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</si>
  <si>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</si>
  <si>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</si>
  <si>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</si>
  <si>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</si>
  <si>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</si>
  <si>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</si>
  <si>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</si>
  <si>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</si>
  <si>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</si>
  <si>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</si>
  <si>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</si>
  <si>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</si>
  <si>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</si>
  <si>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</si>
  <si>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</si>
  <si>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</si>
  <si>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</si>
  <si>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</si>
  <si>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</si>
  <si>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</si>
  <si>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</si>
  <si>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</si>
  <si>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</si>
  <si>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</si>
  <si>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</si>
  <si>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</si>
  <si>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</si>
  <si>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</si>
  <si>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</si>
  <si>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</si>
  <si>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</si>
  <si>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</si>
  <si>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</si>
  <si>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</si>
  <si>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</si>
  <si>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</si>
  <si>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</si>
  <si>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</si>
  <si>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</si>
  <si>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</si>
  <si>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</si>
  <si>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</si>
  <si>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</si>
  <si>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</si>
  <si>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</si>
  <si>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</si>
  <si>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</si>
  <si>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</si>
  <si>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</si>
  <si>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</si>
  <si>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</si>
  <si>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</si>
  <si>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</si>
  <si>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</si>
  <si>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</si>
  <si>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</si>
  <si>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</si>
  <si>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</si>
  <si>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</si>
  <si>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</si>
  <si>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</si>
  <si>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</si>
  <si>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</si>
  <si>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</si>
  <si>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</si>
  <si>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</si>
  <si>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</si>
  <si>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</si>
  <si>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</si>
  <si>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</si>
  <si>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</si>
  <si>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</si>
  <si>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</si>
  <si>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</si>
  <si>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</si>
  <si>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</si>
  <si>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</si>
  <si>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</si>
  <si>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</si>
  <si>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</si>
  <si>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</si>
  <si>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</si>
  <si>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</si>
  <si>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</si>
  <si>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</si>
  <si>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</si>
  <si>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</si>
  <si>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</si>
  <si>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</si>
  <si>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</si>
  <si>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</si>
  <si>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</si>
  <si>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</si>
  <si>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</si>
  <si>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</si>
  <si>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</si>
  <si>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</si>
  <si>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</si>
  <si>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</si>
  <si>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</si>
  <si>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</si>
  <si>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</si>
  <si>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</si>
  <si>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</si>
  <si>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</si>
  <si>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</si>
  <si>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</si>
  <si>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</si>
  <si>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</si>
  <si>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</si>
  <si>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</si>
  <si>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</si>
  <si>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</si>
  <si>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</si>
  <si>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</si>
  <si>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</si>
  <si>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</si>
  <si>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</si>
  <si>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</si>
  <si>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</si>
  <si>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</si>
  <si>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</si>
  <si>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</si>
  <si>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</si>
  <si>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</si>
  <si>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</si>
  <si>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</si>
  <si>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</si>
  <si>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</si>
  <si>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</si>
  <si>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</si>
  <si>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</si>
  <si>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</si>
  <si>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</si>
  <si>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</si>
  <si>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</si>
  <si>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</si>
  <si>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</si>
  <si>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</si>
  <si>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</si>
  <si>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</si>
  <si>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</si>
  <si>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</si>
  <si>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</si>
  <si>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</si>
  <si>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</si>
  <si>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</si>
  <si>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</si>
  <si>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</si>
  <si>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</si>
  <si>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</si>
  <si>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</si>
  <si>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</si>
  <si>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</si>
  <si>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</si>
  <si>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</si>
  <si>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</si>
  <si>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</si>
  <si>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</si>
  <si>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</si>
  <si>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</si>
  <si>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</si>
  <si>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</si>
  <si>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</si>
  <si>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</si>
  <si>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</si>
  <si>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</si>
  <si>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</si>
  <si>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</si>
  <si>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</si>
  <si>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</si>
  <si>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</si>
  <si>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</si>
  <si>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</si>
  <si>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</si>
  <si>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</si>
  <si>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</si>
  <si>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</si>
  <si>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</si>
  <si>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</si>
  <si>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</si>
  <si>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</si>
  <si>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</si>
  <si>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</si>
  <si>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</si>
  <si>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</si>
  <si>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</si>
  <si>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</si>
  <si>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</si>
  <si>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</si>
  <si>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</si>
  <si>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</si>
  <si>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</si>
  <si>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</si>
  <si>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</si>
  <si>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</si>
  <si>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</si>
  <si>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</si>
  <si>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</si>
  <si>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</si>
  <si>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</si>
  <si>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</si>
  <si>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</si>
  <si>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</si>
  <si>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</si>
  <si>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</si>
  <si>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</si>
  <si>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</si>
  <si>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</si>
  <si>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</si>
  <si>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</si>
  <si>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</si>
  <si>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</si>
  <si>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</si>
  <si>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</si>
  <si>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</si>
  <si>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</si>
  <si>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</si>
  <si>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</si>
  <si>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</si>
  <si>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</si>
  <si>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</si>
  <si>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</si>
  <si>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</si>
  <si>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</si>
  <si>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</si>
  <si>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</si>
  <si>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</si>
  <si>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</si>
  <si>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</si>
  <si>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</si>
  <si>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</si>
  <si>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</si>
  <si>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</si>
  <si>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</si>
  <si>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</si>
  <si>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</si>
  <si>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</si>
  <si>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</si>
  <si>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</si>
  <si>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</si>
  <si>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</si>
  <si>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</si>
  <si>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</si>
  <si>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</si>
  <si>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</si>
  <si>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</si>
  <si>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</si>
  <si>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</si>
  <si>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</si>
  <si>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</si>
  <si>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</si>
  <si>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</si>
  <si>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</si>
  <si>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</si>
  <si>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</si>
  <si>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</si>
  <si>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</si>
  <si>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</si>
  <si>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</si>
  <si>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</si>
  <si>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</si>
  <si>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</si>
  <si>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</si>
  <si>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</si>
  <si>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</si>
  <si>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</si>
  <si>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</si>
  <si>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</si>
  <si>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</si>
  <si>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</si>
  <si>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</si>
  <si>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</si>
  <si>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</si>
  <si>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</si>
  <si>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</si>
  <si>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</si>
  <si>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</si>
  <si>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</si>
  <si>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</si>
  <si>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</si>
  <si>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</si>
  <si>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</si>
  <si>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</si>
  <si>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</si>
  <si>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</si>
  <si>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</si>
  <si>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</si>
  <si>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</si>
  <si>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</si>
  <si>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</si>
  <si>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</si>
  <si>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</si>
  <si>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</si>
  <si>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</si>
  <si>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</si>
  <si>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</si>
  <si>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</si>
  <si>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</si>
  <si>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</si>
  <si>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</si>
  <si>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</si>
  <si>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</si>
  <si>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</si>
  <si>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</si>
  <si>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</si>
  <si>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</si>
  <si>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</si>
  <si>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</si>
  <si>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</si>
  <si>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</si>
  <si>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</si>
  <si>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</si>
  <si>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</si>
  <si>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</si>
  <si>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</si>
  <si>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</si>
  <si>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</si>
  <si>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</si>
  <si>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</si>
  <si>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</si>
  <si>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</si>
  <si>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</si>
  <si>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</si>
  <si>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</si>
  <si>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</si>
  <si>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</si>
  <si>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</si>
  <si>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</si>
  <si>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</si>
  <si>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</si>
  <si>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</si>
  <si>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</si>
  <si>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</si>
  <si>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</si>
  <si>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</si>
  <si>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</si>
  <si>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</si>
  <si>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</si>
  <si>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</si>
  <si>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</si>
  <si>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</si>
  <si>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</si>
  <si>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</si>
  <si>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</si>
  <si>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</si>
  <si>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</si>
  <si>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</si>
  <si>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</si>
  <si>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</si>
  <si>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</si>
  <si>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</si>
  <si>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</si>
  <si>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</si>
  <si>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</si>
  <si>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</si>
  <si>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</si>
  <si>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</si>
  <si>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</si>
  <si>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</si>
  <si>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</si>
  <si>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</si>
  <si>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</si>
  <si>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</si>
  <si>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</si>
  <si>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</si>
  <si>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</si>
  <si>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</si>
  <si>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</si>
  <si>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</si>
  <si>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</si>
  <si>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</si>
  <si>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</si>
  <si>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</si>
  <si>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</si>
  <si>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</si>
  <si>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</si>
  <si>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</si>
  <si>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</si>
  <si>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</si>
  <si>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</si>
  <si>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</si>
  <si>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</si>
  <si>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</si>
  <si>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</si>
  <si>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</si>
  <si>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</si>
  <si>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</si>
  <si>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</si>
  <si>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</si>
  <si>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</si>
  <si>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</si>
  <si>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</si>
  <si>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</si>
  <si>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</si>
  <si>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</si>
  <si>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</si>
  <si>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</si>
  <si>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</si>
  <si>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</si>
  <si>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</si>
  <si>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</si>
  <si>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</si>
  <si>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</si>
  <si>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</si>
  <si>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</si>
  <si>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</si>
  <si>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</si>
  <si>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</si>
  <si>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</si>
  <si>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</si>
  <si>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</si>
  <si>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</si>
  <si>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</si>
  <si>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</si>
  <si>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</si>
  <si>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</si>
  <si>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</si>
  <si>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</si>
  <si>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</si>
  <si>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</si>
  <si>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</si>
  <si>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</si>
  <si>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</si>
  <si>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</si>
  <si>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</si>
  <si>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</si>
  <si>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</si>
  <si>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</si>
  <si>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</si>
  <si>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</si>
  <si>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</si>
  <si>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</si>
  <si>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</si>
  <si>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</si>
  <si>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</si>
  <si>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</si>
  <si>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</si>
  <si>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</si>
  <si>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</si>
  <si>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</si>
  <si>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</si>
  <si>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</si>
  <si>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</si>
  <si>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</si>
  <si>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</si>
  <si>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</si>
  <si>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</si>
  <si>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</si>
  <si>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</si>
  <si>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</si>
  <si>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</si>
  <si>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</si>
  <si>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</si>
  <si>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</si>
  <si>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</si>
  <si>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</si>
  <si>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</si>
  <si>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</si>
  <si>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</si>
  <si>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</si>
  <si>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</si>
  <si>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</si>
  <si>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</si>
  <si>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</si>
  <si>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</si>
  <si>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</si>
  <si>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</si>
  <si>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</si>
  <si>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</si>
  <si>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</si>
  <si>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</si>
  <si>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</si>
  <si>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</si>
  <si>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</si>
  <si>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</si>
  <si>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</si>
  <si>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</si>
  <si>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</si>
  <si>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</si>
  <si>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</si>
  <si>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</si>
  <si>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</si>
  <si>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</si>
  <si>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</si>
  <si>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</si>
  <si>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</si>
  <si>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</si>
  <si>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</si>
  <si>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</si>
  <si>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</si>
  <si>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</si>
  <si>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</si>
  <si>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</si>
  <si>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</si>
  <si>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</si>
  <si>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</si>
  <si>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</si>
  <si>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</si>
  <si>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</si>
  <si>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</si>
  <si>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</si>
  <si>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</si>
  <si>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</si>
  <si>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</si>
  <si>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</si>
  <si>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</si>
  <si>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</si>
  <si>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</si>
  <si>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</si>
  <si>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</si>
  <si>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</si>
  <si>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</si>
  <si>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</si>
  <si>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</si>
  <si>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</si>
  <si>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</si>
  <si>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</si>
  <si>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</si>
  <si>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</si>
  <si>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</si>
  <si>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</si>
  <si>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</si>
  <si>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</si>
  <si>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</si>
  <si>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</si>
  <si>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</si>
  <si>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</si>
  <si>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</si>
  <si>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</si>
  <si>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</si>
  <si>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</si>
  <si>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</si>
  <si>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</si>
  <si>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</si>
  <si>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</si>
  <si>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</si>
  <si>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</si>
  <si>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</si>
  <si>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</si>
  <si>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</si>
  <si>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</si>
  <si>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</si>
  <si>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</si>
  <si>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</si>
  <si>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</si>
  <si>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</si>
  <si>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</si>
  <si>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</si>
  <si>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</si>
  <si>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</si>
  <si>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</si>
  <si>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</si>
  <si>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</si>
  <si>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</si>
  <si>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</si>
  <si>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</si>
  <si>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</si>
  <si>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</si>
  <si>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</si>
  <si>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</si>
  <si>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</si>
  <si>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</si>
  <si>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</si>
  <si>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</si>
  <si>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</si>
  <si>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</si>
  <si>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</si>
  <si>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</si>
  <si>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</si>
  <si>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</si>
  <si>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</si>
  <si>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</si>
  <si>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</si>
  <si>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</si>
  <si>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</si>
  <si>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</si>
  <si>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</si>
  <si>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</si>
  <si>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</si>
  <si>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</si>
  <si>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</si>
  <si>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</si>
  <si>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</si>
  <si>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</si>
  <si>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</si>
  <si>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</si>
  <si>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</si>
  <si>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</si>
  <si>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</si>
  <si>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</si>
  <si>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</si>
  <si>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</si>
  <si>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</si>
  <si>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</si>
  <si>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</si>
  <si>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</si>
  <si>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</si>
  <si>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</si>
  <si>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</si>
  <si>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</si>
  <si>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</si>
  <si>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</si>
  <si>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</si>
  <si>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</si>
  <si>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</si>
  <si>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</si>
  <si>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</si>
  <si>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</si>
  <si>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</si>
  <si>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</si>
  <si>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</si>
  <si>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</si>
  <si>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</si>
  <si>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</si>
  <si>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</si>
  <si>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</si>
  <si>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</si>
  <si>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</si>
  <si>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</si>
  <si>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</si>
  <si>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</si>
  <si>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</si>
  <si>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</si>
  <si>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</si>
  <si>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</si>
  <si>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</si>
  <si>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</si>
  <si>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</si>
  <si>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</si>
  <si>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</si>
  <si>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</si>
  <si>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</si>
  <si>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</si>
  <si>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</si>
  <si>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</si>
  <si>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</si>
  <si>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</si>
  <si>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</si>
  <si>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</si>
  <si>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</si>
  <si>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</si>
  <si>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</si>
  <si>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</si>
  <si>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</si>
  <si>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</si>
  <si>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</si>
  <si>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</si>
  <si>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</si>
  <si>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</si>
  <si>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</si>
  <si>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</si>
  <si>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</si>
  <si>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</si>
  <si>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</si>
  <si>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</si>
  <si>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</si>
  <si>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</si>
  <si>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</si>
  <si>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</si>
  <si>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</si>
  <si>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</si>
  <si>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</si>
  <si>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</si>
  <si>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</si>
  <si>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</si>
  <si>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</si>
  <si>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</si>
  <si>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</si>
  <si>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</si>
  <si>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</si>
  <si>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</si>
  <si>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</si>
  <si>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</si>
  <si>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</si>
  <si>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</si>
  <si>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</si>
  <si>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</si>
  <si>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</si>
  <si>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</si>
  <si>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</si>
  <si>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</si>
  <si>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</si>
  <si>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</si>
  <si>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</si>
  <si>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</si>
  <si>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</si>
  <si>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</si>
  <si>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</si>
  <si>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</si>
  <si>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</si>
  <si>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</si>
  <si>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</si>
  <si>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</si>
  <si>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</si>
  <si>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</si>
  <si>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</si>
  <si>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</si>
  <si>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</si>
  <si>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</si>
  <si>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</si>
  <si>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</si>
  <si>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</si>
  <si>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</si>
  <si>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</si>
  <si>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</si>
  <si>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</si>
  <si>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</si>
  <si>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</si>
  <si>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</si>
  <si>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</si>
  <si>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</si>
  <si>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</si>
  <si>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</si>
  <si>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</si>
  <si>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</si>
  <si>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</si>
  <si>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</si>
  <si>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</si>
  <si>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</si>
  <si>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</si>
  <si>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</si>
  <si>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</si>
  <si>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</si>
  <si>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</si>
  <si>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</si>
  <si>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</si>
  <si>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</si>
  <si>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</si>
  <si>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</si>
  <si>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</si>
  <si>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</si>
  <si>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</si>
  <si>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</si>
  <si>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</si>
  <si>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</si>
  <si>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</si>
  <si>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</si>
  <si>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</si>
  <si>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</si>
  <si>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</si>
  <si>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</si>
  <si>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</si>
  <si>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</si>
  <si>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</si>
  <si>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</si>
  <si>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</si>
  <si>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</si>
  <si>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</si>
  <si>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</si>
  <si>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</si>
  <si>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</si>
  <si>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</si>
  <si>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</si>
  <si>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</si>
  <si>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</si>
  <si>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</si>
  <si>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</si>
  <si>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</si>
  <si>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</si>
  <si>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</si>
  <si>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</si>
  <si>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</si>
  <si>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</si>
  <si>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</si>
  <si>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</si>
  <si>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</si>
  <si>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</si>
  <si>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</si>
  <si>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</si>
  <si>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</si>
  <si>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</si>
  <si>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</si>
  <si>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</si>
  <si>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</si>
  <si>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</si>
  <si>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</si>
  <si>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</si>
  <si>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</si>
  <si>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</si>
  <si>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</si>
  <si>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</si>
  <si>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</si>
  <si>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</si>
  <si>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</si>
  <si>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</si>
  <si>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</si>
  <si>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</si>
  <si>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</si>
  <si>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</si>
  <si>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</si>
  <si>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</si>
  <si>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</si>
  <si>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</si>
  <si>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</si>
  <si>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</si>
  <si>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</si>
  <si>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</si>
  <si>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</si>
  <si>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</si>
  <si>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</si>
  <si>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</si>
  <si>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</si>
  <si>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</si>
  <si>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</si>
  <si>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</si>
  <si>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</si>
  <si>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</si>
  <si>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</si>
  <si>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</si>
  <si>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</si>
  <si>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</si>
  <si>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</si>
  <si>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</si>
  <si>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</si>
  <si>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</si>
  <si>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</si>
  <si>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</si>
  <si>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</si>
  <si>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</si>
  <si>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</si>
  <si>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</si>
  <si>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</si>
  <si>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</si>
  <si>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</si>
  <si>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</si>
  <si>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</si>
  <si>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</si>
  <si>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</si>
  <si>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</si>
  <si>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</si>
  <si>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</si>
  <si>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</si>
  <si>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</si>
  <si>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</si>
  <si>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</si>
  <si>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</si>
  <si>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</si>
  <si>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</si>
  <si>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</si>
  <si>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</si>
  <si>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</si>
  <si>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</si>
  <si>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</si>
  <si>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</si>
  <si>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</si>
  <si>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</si>
  <si>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</si>
  <si>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</si>
  <si>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</si>
  <si>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</si>
  <si>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</si>
  <si>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</si>
  <si>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</si>
  <si>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</si>
  <si>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</si>
  <si>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</si>
  <si>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</si>
  <si>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</si>
  <si>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</si>
  <si>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</si>
  <si>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</si>
  <si>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</si>
  <si>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</si>
  <si>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</si>
  <si>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</si>
  <si>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</si>
  <si>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</si>
  <si>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</si>
  <si>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</si>
  <si>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</si>
  <si>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</si>
  <si>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</si>
  <si>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</si>
  <si>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</si>
  <si>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</si>
  <si>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</si>
  <si>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</si>
  <si>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</si>
  <si>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</si>
  <si>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</si>
  <si>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</si>
  <si>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</si>
  <si>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</si>
  <si>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</si>
  <si>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</si>
  <si>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</si>
  <si>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</si>
  <si>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</si>
  <si>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</si>
  <si>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</si>
  <si>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</si>
  <si>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</si>
  <si>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</si>
  <si>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</si>
  <si>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</si>
  <si>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</si>
  <si>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</si>
  <si>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</si>
  <si>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</si>
  <si>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</si>
  <si>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</si>
  <si>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</si>
  <si>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</si>
  <si>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</si>
  <si>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</si>
  <si>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</si>
  <si>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</si>
  <si>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</si>
  <si>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</si>
  <si>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</si>
  <si>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</si>
  <si>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</si>
  <si>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</si>
  <si>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</si>
  <si>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</si>
  <si>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</si>
  <si>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</si>
  <si>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</si>
  <si>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</si>
  <si>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</si>
  <si>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</si>
  <si>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</si>
  <si>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</si>
  <si>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</si>
  <si>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</si>
  <si>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</si>
  <si>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</si>
  <si>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</si>
  <si>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</si>
  <si>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</si>
  <si>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</si>
  <si>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</si>
  <si>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</si>
  <si>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</si>
  <si>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</si>
  <si>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</si>
  <si>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</si>
  <si>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</si>
  <si>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</si>
  <si>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</si>
  <si>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</si>
  <si>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</si>
  <si>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</si>
  <si>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</si>
  <si>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</si>
  <si>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</si>
  <si>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</si>
  <si>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</si>
  <si>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</si>
  <si>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</si>
  <si>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</si>
  <si>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</si>
  <si>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</si>
  <si>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</si>
  <si>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</si>
  <si>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</si>
  <si>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</si>
  <si>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</si>
  <si>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</si>
  <si>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</si>
  <si>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</si>
  <si>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</si>
  <si>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</si>
  <si>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</si>
  <si>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</si>
  <si>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</si>
  <si>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</si>
  <si>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</si>
  <si>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</si>
  <si>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</si>
  <si>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</si>
  <si>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</si>
  <si>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</si>
  <si>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</si>
  <si>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</si>
  <si>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</si>
  <si>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</si>
  <si>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</si>
  <si>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</si>
  <si>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</si>
  <si>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</si>
  <si>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</si>
  <si>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</si>
  <si>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</si>
  <si>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</si>
  <si>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</si>
  <si>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</si>
  <si>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</si>
  <si>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</si>
  <si>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</si>
  <si>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</si>
  <si>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</si>
  <si>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</si>
  <si>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</si>
  <si>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</si>
  <si>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</si>
  <si>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</si>
  <si>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</si>
  <si>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</si>
  <si>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</si>
  <si>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</si>
  <si>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</si>
  <si>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</si>
  <si>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</si>
  <si>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</si>
  <si>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</si>
  <si>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</si>
  <si>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</si>
  <si>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</si>
  <si>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</si>
  <si>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</si>
  <si>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</si>
  <si>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</si>
  <si>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</si>
  <si>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</si>
  <si>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</si>
  <si>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</si>
  <si>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</si>
  <si>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</si>
  <si>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</si>
  <si>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</si>
  <si>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</si>
  <si>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</si>
  <si>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</si>
  <si>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</si>
  <si>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</si>
  <si>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</si>
  <si>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</si>
  <si>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</si>
  <si>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</si>
  <si>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</si>
  <si>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</si>
  <si>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</si>
  <si>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</si>
  <si>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</si>
  <si>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</si>
  <si>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</si>
  <si>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</si>
  <si>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</si>
  <si>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</si>
  <si>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</si>
  <si>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</si>
  <si>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</si>
  <si>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</si>
  <si>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</si>
  <si>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</si>
  <si>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</si>
  <si>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</si>
  <si>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</si>
  <si>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</si>
  <si>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</si>
  <si>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</si>
  <si>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</si>
  <si>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</si>
  <si>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</si>
  <si>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</si>
  <si>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</si>
  <si>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</si>
  <si>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</si>
  <si>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</si>
  <si>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</si>
  <si>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</si>
  <si>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</si>
  <si>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</si>
  <si>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</si>
  <si>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</si>
  <si>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</si>
  <si>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</si>
  <si>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</si>
  <si>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</si>
  <si>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</si>
  <si>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</si>
  <si>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</si>
  <si>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</si>
  <si>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</si>
  <si>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</si>
  <si>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</si>
  <si>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</si>
  <si>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</si>
  <si>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</si>
  <si>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</si>
  <si>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</si>
  <si>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</si>
  <si>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</si>
  <si>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</si>
  <si>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</si>
  <si>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</si>
  <si>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</si>
  <si>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</si>
  <si>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</si>
  <si>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</si>
  <si>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</si>
  <si>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</si>
  <si>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</si>
  <si>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</si>
  <si>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</si>
  <si>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</si>
  <si>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</si>
  <si>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</si>
  <si>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</si>
  <si>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</si>
  <si>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</si>
  <si>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</si>
  <si>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</si>
  <si>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</si>
  <si>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</si>
  <si>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</si>
  <si>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</si>
  <si>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</si>
  <si>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</si>
  <si>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</si>
  <si>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</si>
  <si>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</si>
  <si>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</si>
  <si>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</si>
  <si>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</si>
  <si>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</si>
  <si>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</si>
  <si>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</si>
  <si>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</si>
  <si>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</si>
  <si>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</si>
  <si>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</si>
  <si>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</si>
  <si>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</si>
  <si>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</si>
  <si>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</si>
  <si>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</si>
  <si>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</si>
  <si>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</si>
  <si>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</si>
  <si>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</si>
  <si>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</si>
  <si>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</si>
  <si>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</si>
  <si>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</si>
  <si>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</si>
  <si>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</si>
  <si>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</si>
  <si>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</si>
  <si>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</si>
  <si>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</si>
  <si>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</si>
  <si>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</si>
  <si>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</si>
  <si>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</si>
  <si>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</si>
  <si>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</si>
  <si>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</si>
  <si>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</si>
  <si>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</si>
  <si>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</si>
  <si>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</si>
  <si>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</si>
  <si>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</si>
  <si>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</si>
  <si>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</si>
  <si>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</si>
  <si>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</si>
  <si>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</si>
  <si>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</si>
  <si>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</si>
  <si>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</si>
  <si>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</si>
  <si>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</si>
  <si>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</si>
  <si>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</si>
  <si>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</si>
  <si>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</si>
  <si>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</si>
  <si>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</si>
  <si>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</si>
  <si>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</si>
  <si>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</si>
  <si>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</si>
  <si>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</si>
  <si>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</si>
  <si>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</si>
  <si>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</si>
  <si>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</si>
  <si>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</si>
  <si>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</si>
  <si>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</si>
  <si>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</si>
  <si>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</si>
  <si>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</si>
  <si>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</si>
  <si>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</si>
  <si>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</si>
  <si>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</si>
  <si>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</si>
  <si>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</si>
  <si>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</si>
  <si>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</si>
  <si>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</si>
  <si>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</si>
  <si>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</si>
  <si>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</si>
  <si>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</si>
  <si>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</si>
  <si>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</si>
  <si>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</si>
  <si>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</si>
  <si>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</si>
  <si>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</si>
  <si>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</si>
  <si>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</si>
  <si>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</si>
  <si>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</si>
  <si>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</si>
  <si>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</si>
  <si>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</si>
  <si>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</si>
  <si>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</si>
  <si>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</si>
  <si>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</si>
  <si>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</si>
  <si>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</si>
  <si>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</si>
  <si>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</si>
  <si>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</si>
  <si>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</si>
  <si>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</si>
  <si>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</si>
  <si>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</si>
  <si>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</si>
  <si>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</si>
  <si>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</si>
  <si>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</si>
  <si>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</si>
  <si>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</si>
  <si>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</si>
  <si>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</si>
  <si>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</si>
  <si>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</si>
  <si>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</si>
  <si>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</si>
  <si>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</si>
  <si>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</si>
  <si>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</si>
  <si>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</si>
  <si>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</si>
  <si>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</si>
  <si>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</si>
  <si>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</si>
  <si>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</si>
  <si>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</si>
  <si>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</si>
  <si>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</si>
  <si>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</si>
  <si>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</si>
  <si>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</si>
  <si>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</si>
  <si>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</si>
  <si>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</si>
  <si>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</si>
  <si>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</si>
  <si>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</si>
  <si>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</si>
  <si>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</si>
  <si>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</si>
  <si>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</si>
  <si>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</si>
  <si>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</si>
  <si>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</si>
  <si>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</si>
  <si>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</si>
  <si>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</si>
  <si>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</si>
  <si>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</si>
  <si>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</si>
  <si>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</si>
  <si>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</si>
  <si>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</si>
  <si>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</si>
  <si>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</si>
  <si>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</si>
  <si>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</si>
  <si>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</si>
  <si>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</si>
  <si>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</si>
  <si>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</si>
  <si>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</si>
  <si>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</si>
  <si>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</si>
  <si>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</si>
  <si>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</si>
  <si>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</si>
  <si>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</si>
  <si>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</si>
  <si>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</si>
  <si>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</si>
  <si>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</si>
  <si>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</si>
  <si>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</si>
  <si>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</si>
  <si>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</si>
  <si>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</si>
  <si>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</si>
  <si>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</si>
  <si>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</si>
  <si>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</si>
  <si>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</si>
  <si>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</si>
  <si>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</si>
  <si>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</si>
  <si>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</si>
  <si>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</si>
  <si>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</si>
  <si>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</si>
  <si>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</si>
  <si>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</si>
  <si>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</si>
  <si>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</si>
  <si>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</si>
  <si>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</si>
  <si>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</si>
  <si>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</si>
  <si>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</si>
  <si>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</si>
  <si>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</si>
  <si>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</si>
  <si>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</si>
  <si>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</si>
  <si>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</si>
  <si>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</si>
  <si>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</si>
  <si>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</si>
  <si>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</si>
  <si>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</si>
  <si>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</si>
  <si>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</si>
  <si>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</si>
  <si>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</si>
  <si>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</si>
  <si>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</si>
  <si>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</si>
  <si>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</si>
  <si>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</si>
  <si>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</si>
  <si>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</si>
  <si>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</si>
  <si>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</si>
  <si>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</si>
  <si>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</si>
  <si>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</si>
  <si>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</si>
  <si>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</si>
  <si>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</si>
  <si>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</si>
  <si>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</si>
  <si>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</si>
  <si>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</si>
  <si>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</si>
  <si>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</si>
  <si>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</si>
  <si>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</si>
  <si>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</si>
  <si>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</si>
  <si>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</si>
  <si>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</si>
  <si>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</si>
  <si>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</si>
  <si>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</si>
  <si>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</si>
  <si>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</si>
  <si>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</si>
  <si>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</si>
  <si>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</si>
  <si>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</si>
  <si>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</si>
  <si>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</si>
  <si>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</si>
  <si>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</si>
  <si>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</si>
  <si>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</si>
  <si>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</si>
  <si>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</si>
  <si>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</si>
  <si>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</si>
  <si>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</si>
  <si>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</si>
  <si>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</si>
  <si>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</si>
  <si>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</si>
  <si>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</si>
  <si>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</si>
  <si>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</si>
  <si>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</si>
  <si>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</si>
  <si>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</si>
  <si>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</si>
  <si>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</si>
  <si>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</si>
  <si>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</si>
  <si>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</si>
  <si>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</si>
  <si>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</si>
  <si>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</si>
  <si>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</si>
  <si>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</si>
  <si>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</si>
  <si>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</si>
  <si>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</si>
  <si>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</si>
  <si>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</si>
  <si>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</si>
  <si>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</si>
  <si>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</si>
  <si>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</si>
  <si>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</si>
  <si>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</si>
  <si>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</si>
  <si>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</si>
  <si>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</si>
  <si>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</si>
  <si>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</si>
  <si>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</si>
  <si>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</si>
  <si>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</si>
  <si>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</si>
  <si>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</si>
  <si>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</si>
  <si>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</si>
  <si>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</si>
  <si>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</si>
  <si>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</si>
  <si>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</si>
  <si>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</si>
  <si>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</si>
  <si>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</si>
  <si>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</si>
  <si>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</si>
  <si>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</si>
  <si>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</si>
  <si>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</si>
  <si>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</si>
  <si>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</si>
  <si>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</si>
  <si>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</si>
  <si>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</si>
  <si>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</si>
  <si>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</si>
  <si>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</si>
  <si>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</si>
  <si>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</si>
  <si>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</si>
  <si>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</si>
  <si>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</si>
  <si>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</si>
  <si>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</si>
  <si>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</si>
  <si>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</si>
  <si>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</si>
  <si>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</si>
  <si>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</si>
  <si>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</si>
  <si>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</si>
  <si>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</si>
  <si>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</si>
  <si>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</si>
  <si>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</si>
  <si>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</si>
  <si>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</si>
  <si>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</si>
  <si>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</si>
  <si>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</si>
  <si>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</si>
  <si>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</si>
  <si>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</si>
  <si>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</si>
  <si>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</si>
  <si>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</si>
  <si>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</si>
  <si>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</si>
  <si>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</si>
  <si>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</si>
  <si>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</si>
  <si>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</si>
  <si>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</si>
  <si>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</si>
  <si>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</si>
  <si>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</si>
  <si>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</si>
  <si>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</si>
  <si>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</si>
  <si>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</si>
  <si>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</si>
  <si>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</si>
  <si>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</si>
  <si>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</si>
  <si>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</si>
  <si>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</si>
  <si>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</si>
  <si>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</si>
  <si>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</si>
  <si>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</si>
  <si>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</si>
  <si>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</si>
  <si>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</si>
  <si>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</si>
  <si>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</si>
  <si>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</si>
  <si>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</si>
  <si>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</si>
  <si>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</si>
  <si>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</si>
  <si>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</si>
  <si>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</si>
  <si>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</si>
  <si>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</si>
  <si>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</si>
  <si>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</si>
  <si>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</si>
  <si>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</si>
  <si>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</si>
  <si>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</si>
  <si>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</si>
  <si>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</si>
  <si>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</si>
  <si>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</si>
  <si>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</si>
  <si>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</si>
  <si>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</si>
  <si>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</si>
  <si>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</si>
  <si>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</si>
  <si>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</si>
  <si>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</si>
  <si>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</si>
  <si>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</si>
  <si>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</si>
  <si>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</si>
  <si>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</si>
  <si>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</si>
  <si>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</si>
  <si>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</si>
  <si>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</si>
  <si>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</si>
  <si>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</si>
  <si>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</si>
  <si>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</si>
  <si>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</si>
  <si>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</si>
  <si>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</si>
  <si>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</si>
  <si>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</si>
  <si>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</si>
  <si>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</si>
  <si>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</si>
  <si>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</si>
  <si>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</si>
  <si>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</si>
  <si>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</si>
  <si>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</si>
  <si>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</si>
  <si>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</si>
  <si>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</si>
  <si>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</si>
  <si>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</si>
  <si>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</si>
  <si>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</si>
  <si>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</si>
  <si>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</si>
  <si>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</si>
  <si>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</si>
  <si>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</si>
  <si>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</si>
  <si>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</si>
  <si>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</si>
  <si>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</si>
  <si>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</si>
  <si>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</si>
  <si>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</si>
  <si>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</si>
  <si>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</si>
  <si>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</si>
  <si>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</si>
  <si>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</si>
  <si>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</si>
  <si>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</si>
  <si>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</si>
  <si>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</si>
  <si>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</si>
  <si>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</si>
  <si>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</si>
  <si>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</si>
  <si>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</si>
  <si>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</si>
  <si>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</si>
  <si>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</si>
  <si>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</si>
  <si>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</si>
  <si>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</si>
  <si>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</si>
  <si>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</si>
  <si>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</si>
  <si>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</si>
  <si>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</si>
  <si>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</si>
  <si>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</si>
  <si>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</si>
  <si>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</si>
  <si>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</si>
  <si>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</si>
  <si>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</si>
  <si>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</si>
  <si>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</si>
  <si>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</si>
  <si>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</si>
  <si>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</si>
  <si>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</si>
  <si>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</si>
  <si>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</si>
  <si>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</si>
  <si>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</si>
  <si>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</si>
  <si>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</si>
  <si>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</si>
  <si>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</si>
  <si>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</si>
  <si>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</si>
  <si>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</si>
  <si>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</si>
  <si>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</si>
  <si>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</si>
  <si>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</si>
  <si>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</si>
  <si>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</si>
  <si>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</si>
  <si>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</si>
  <si>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</si>
  <si>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</si>
  <si>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</si>
  <si>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</si>
  <si>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</si>
  <si>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</si>
  <si>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</si>
  <si>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</si>
  <si>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</si>
  <si>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</si>
  <si>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</si>
  <si>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</si>
  <si>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</si>
  <si>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</si>
  <si>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</si>
  <si>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</si>
  <si>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</si>
  <si>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</si>
  <si>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</si>
  <si>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</si>
  <si>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</si>
  <si>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</si>
  <si>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</si>
  <si>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</si>
  <si>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</si>
  <si>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</si>
  <si>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</si>
  <si>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</si>
  <si>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</si>
  <si>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</si>
  <si>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</si>
  <si>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</si>
  <si>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</si>
  <si>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</si>
  <si>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</si>
  <si>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</si>
  <si>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</si>
  <si>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</si>
  <si>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</si>
  <si>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</si>
  <si>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</si>
  <si>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</si>
  <si>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</si>
  <si>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</si>
  <si>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</si>
  <si>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</si>
  <si>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</si>
  <si>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</si>
  <si>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</si>
  <si>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</si>
  <si>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</si>
  <si>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</si>
  <si>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</si>
  <si>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</si>
  <si>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</si>
  <si>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</si>
  <si>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</si>
  <si>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</si>
  <si>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</si>
  <si>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</si>
  <si>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</si>
  <si>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</si>
  <si>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</si>
  <si>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</si>
  <si>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</si>
  <si>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</si>
  <si>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</si>
  <si>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</si>
  <si>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</si>
  <si>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</si>
  <si>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</si>
  <si>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</si>
  <si>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</si>
  <si>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</si>
  <si>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</si>
  <si>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</si>
  <si>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</si>
  <si>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</si>
  <si>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</si>
  <si>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</si>
  <si>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</si>
  <si>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</si>
  <si>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</si>
  <si>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</si>
  <si>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</si>
  <si>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</si>
  <si>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</si>
  <si>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</si>
  <si>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</si>
  <si>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</si>
  <si>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</si>
  <si>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</si>
  <si>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</si>
  <si>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</si>
  <si>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</si>
  <si>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</si>
  <si>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</si>
  <si>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</si>
  <si>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</si>
  <si>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</si>
  <si>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</si>
  <si>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</si>
  <si>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</si>
  <si>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</si>
  <si>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</si>
  <si>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</si>
  <si>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</si>
  <si>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</si>
  <si>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</si>
  <si>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</si>
  <si>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</si>
  <si>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</si>
  <si>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</si>
  <si>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</si>
  <si>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</si>
  <si>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</si>
  <si>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</si>
  <si>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</si>
  <si>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</si>
  <si>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</si>
  <si>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</si>
  <si>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</si>
  <si>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</si>
  <si>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</si>
  <si>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</si>
  <si>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</si>
  <si>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</si>
  <si>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</si>
  <si>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</si>
  <si>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</si>
  <si>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</si>
  <si>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</si>
  <si>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</si>
  <si>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</si>
  <si>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</si>
  <si>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</si>
  <si>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</si>
  <si>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</si>
  <si>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</si>
  <si>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</si>
  <si>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</si>
  <si>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</si>
  <si>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</si>
  <si>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</si>
  <si>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</si>
  <si>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</si>
  <si>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</si>
  <si>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</si>
  <si>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</si>
  <si>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</si>
  <si>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</si>
  <si>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</si>
  <si>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</si>
  <si>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</si>
  <si>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</si>
  <si>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</si>
  <si>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</si>
  <si>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</si>
  <si>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</si>
  <si>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</si>
  <si>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</si>
  <si>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</si>
  <si>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</si>
  <si>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</si>
  <si>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</si>
  <si>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</si>
  <si>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</si>
  <si>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</si>
  <si>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</si>
  <si>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</si>
  <si>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</si>
  <si>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</si>
  <si>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</si>
  <si>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</si>
  <si>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</si>
  <si>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</si>
  <si>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</si>
  <si>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</si>
  <si>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</si>
  <si>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</si>
  <si>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</si>
  <si>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</si>
  <si>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</si>
  <si>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</si>
  <si>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</si>
  <si>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</si>
  <si>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</si>
  <si>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</si>
  <si>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</si>
  <si>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</si>
  <si>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</si>
  <si>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</si>
  <si>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</si>
  <si>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</si>
  <si>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</si>
  <si>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</si>
  <si>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</si>
  <si>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</si>
  <si>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</si>
  <si>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</si>
  <si>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</si>
  <si>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</si>
  <si>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</si>
  <si>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</si>
  <si>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</si>
  <si>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</si>
  <si>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</si>
  <si>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</si>
  <si>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</si>
  <si>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</si>
  <si>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</si>
  <si>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</si>
  <si>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</si>
  <si>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</si>
  <si>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</si>
  <si>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</si>
  <si>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</si>
  <si>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</si>
  <si>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</si>
  <si>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</si>
  <si>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</si>
  <si>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</si>
  <si>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</si>
  <si>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</si>
  <si>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</si>
  <si>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</si>
  <si>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</si>
  <si>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</si>
  <si>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</si>
  <si>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</si>
  <si>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</si>
  <si>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</si>
  <si>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</si>
  <si>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</si>
  <si>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</si>
  <si>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</si>
  <si>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</si>
  <si>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</si>
  <si>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</si>
  <si>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</si>
  <si>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</si>
  <si>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</si>
  <si>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</si>
  <si>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</si>
  <si>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</si>
  <si>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</si>
  <si>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</si>
  <si>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</si>
  <si>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</si>
  <si>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</si>
  <si>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</si>
  <si>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</si>
  <si>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</si>
  <si>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</si>
  <si>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</si>
  <si>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</si>
  <si>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</si>
  <si>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</si>
  <si>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</si>
  <si>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</si>
  <si>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</si>
  <si>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</si>
  <si>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</si>
  <si>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</si>
  <si>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</si>
  <si>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</si>
  <si>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</si>
  <si>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</si>
  <si>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</si>
  <si>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</si>
  <si>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</si>
  <si>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</si>
  <si>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</si>
  <si>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</si>
  <si>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</si>
  <si>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</si>
  <si>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</si>
  <si>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</si>
  <si>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</si>
  <si>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</si>
  <si>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</si>
  <si>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</si>
  <si>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</si>
  <si>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</si>
  <si>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</si>
  <si>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</si>
  <si>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</si>
  <si>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</si>
  <si>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</si>
  <si>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</si>
  <si>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</si>
  <si>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</si>
  <si>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</si>
  <si>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</si>
  <si>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</si>
  <si>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</si>
  <si>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</si>
  <si>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</si>
  <si>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</si>
  <si>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</si>
  <si>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</si>
  <si>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</si>
  <si>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</si>
  <si>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</si>
  <si>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</si>
  <si>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</si>
  <si>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</si>
  <si>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</si>
  <si>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</si>
  <si>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</si>
  <si>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</si>
  <si>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</si>
  <si>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</si>
  <si>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</si>
  <si>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</si>
  <si>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</si>
  <si>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</si>
  <si>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</si>
  <si>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</si>
  <si>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</si>
  <si>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</si>
  <si>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</si>
  <si>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</si>
  <si>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</si>
  <si>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</si>
  <si>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</si>
  <si>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</si>
  <si>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</si>
  <si>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</si>
  <si>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</si>
  <si>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</si>
  <si>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</si>
  <si>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</si>
  <si>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</si>
  <si>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</si>
  <si>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</si>
  <si>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</si>
  <si>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</si>
  <si>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</si>
  <si>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</si>
  <si>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</si>
  <si>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</si>
  <si>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</si>
  <si>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</si>
  <si>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</si>
  <si>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</si>
  <si>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</si>
  <si>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</si>
  <si>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</si>
  <si>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</si>
  <si>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</si>
  <si>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</si>
  <si>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</si>
  <si>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</si>
  <si>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</si>
  <si>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</si>
  <si>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</si>
  <si>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</si>
  <si>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</si>
  <si>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</si>
  <si>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</si>
  <si>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</si>
  <si>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</si>
  <si>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</si>
  <si>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</si>
  <si>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</si>
  <si>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</si>
  <si>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</si>
  <si>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</si>
  <si>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</si>
  <si>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</si>
  <si>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</si>
  <si>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</si>
  <si>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</si>
  <si>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</si>
  <si>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</si>
  <si>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</si>
  <si>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</si>
  <si>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</si>
  <si>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</si>
  <si>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</si>
  <si>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</si>
  <si>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</si>
  <si>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</si>
  <si>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</si>
  <si>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</si>
  <si>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</si>
  <si>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</si>
  <si>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</si>
  <si>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</si>
  <si>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</si>
  <si>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</si>
  <si>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</si>
  <si>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</si>
  <si>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</si>
  <si>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</si>
  <si>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</si>
  <si>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</si>
  <si>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</si>
  <si>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</si>
  <si>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</si>
  <si>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</si>
  <si>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</si>
  <si>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</si>
  <si>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</si>
  <si>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</si>
  <si>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</si>
  <si>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</si>
  <si>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</si>
  <si>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</si>
  <si>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</si>
  <si>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</si>
  <si>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</si>
  <si>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</si>
  <si>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</si>
  <si>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</si>
  <si>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</si>
  <si>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</si>
  <si>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</si>
  <si>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</si>
  <si>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</si>
  <si>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</si>
  <si>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</si>
  <si>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</si>
  <si>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</si>
  <si>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</si>
  <si>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</si>
  <si>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</si>
  <si>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</si>
  <si>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</si>
  <si>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</si>
  <si>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</si>
  <si>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</si>
  <si>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</si>
  <si>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</si>
  <si>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</si>
  <si>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</si>
  <si>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</si>
  <si>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</si>
  <si>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</si>
  <si>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</si>
  <si>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</si>
  <si>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</si>
  <si>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</si>
  <si>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</si>
  <si>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</si>
  <si>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</si>
  <si>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</si>
  <si>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</si>
  <si>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</si>
  <si>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</si>
  <si>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</si>
  <si>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</si>
  <si>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</si>
  <si>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</si>
  <si>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</si>
  <si>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</si>
  <si>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</si>
  <si>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</si>
  <si>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</si>
  <si>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</si>
  <si>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</si>
  <si>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</si>
  <si>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</si>
  <si>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</si>
  <si>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</si>
  <si>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</si>
  <si>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</si>
  <si>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</si>
  <si>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</si>
  <si>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</si>
  <si>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</si>
  <si>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</si>
  <si>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</si>
  <si>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</si>
  <si>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</si>
  <si>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</si>
  <si>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</si>
  <si>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</si>
  <si>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</si>
  <si>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</si>
  <si>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</si>
  <si>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</si>
  <si>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</si>
  <si>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</si>
  <si>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</si>
  <si>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</si>
  <si>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</si>
  <si>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</si>
  <si>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</si>
  <si>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</si>
  <si>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</si>
  <si>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</si>
  <si>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</si>
  <si>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</si>
  <si>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</si>
  <si>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</si>
  <si>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</si>
  <si>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</si>
  <si>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</si>
  <si>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</si>
  <si>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</si>
  <si>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</si>
  <si>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</si>
  <si>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</si>
  <si>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</si>
  <si>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</si>
  <si>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</si>
  <si>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</si>
  <si>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</si>
  <si>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</si>
  <si>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</si>
  <si>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</si>
  <si>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</si>
  <si>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</si>
  <si>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</si>
  <si>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</si>
  <si>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</si>
  <si>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</si>
  <si>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</si>
  <si>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</si>
  <si>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</si>
  <si>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</si>
  <si>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</si>
  <si>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</si>
  <si>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</si>
  <si>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</si>
  <si>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</si>
  <si>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</si>
  <si>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</si>
  <si>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</si>
  <si>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</si>
  <si>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</si>
  <si>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</si>
  <si>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</si>
  <si>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</si>
  <si>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</si>
  <si>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</si>
  <si>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</si>
  <si>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</si>
  <si>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</si>
  <si>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</si>
  <si>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</si>
  <si>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</si>
  <si>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</si>
  <si>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</si>
  <si>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</si>
  <si>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</si>
  <si>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</si>
  <si>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</si>
  <si>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</si>
  <si>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</si>
  <si>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</si>
  <si>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</si>
  <si>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</si>
  <si>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</si>
  <si>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</si>
  <si>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</si>
  <si>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</si>
  <si>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</si>
  <si>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</si>
  <si>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</si>
  <si>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</si>
  <si>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</si>
  <si>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</si>
  <si>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</si>
  <si>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</si>
  <si>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</si>
  <si>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</si>
  <si>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</si>
  <si>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</si>
  <si>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</si>
  <si>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</si>
  <si>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</si>
  <si>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</si>
  <si>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</si>
  <si>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</si>
  <si>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</si>
  <si>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</si>
  <si>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</si>
  <si>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</si>
  <si>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</si>
  <si>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</si>
  <si>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</si>
  <si>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</si>
  <si>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</si>
  <si>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</si>
  <si>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</si>
  <si>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</si>
  <si>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</si>
  <si>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</si>
  <si>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</si>
  <si>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</si>
  <si>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</si>
  <si>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</si>
  <si>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</si>
  <si>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</si>
  <si>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</si>
  <si>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</si>
  <si>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</si>
  <si>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</si>
  <si>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</si>
  <si>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</si>
  <si>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</si>
  <si>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</si>
  <si>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</si>
  <si>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</si>
  <si>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</si>
  <si>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</si>
  <si>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</si>
  <si>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</si>
  <si>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</si>
  <si>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</si>
  <si>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</si>
  <si>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</si>
  <si>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</si>
  <si>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</si>
  <si>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</si>
  <si>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</si>
  <si>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</si>
  <si>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</si>
  <si>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</si>
  <si>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</si>
  <si>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</si>
  <si>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</si>
  <si>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</si>
  <si>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</si>
  <si>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</si>
  <si>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</si>
  <si>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</si>
  <si>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</si>
  <si>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</si>
  <si>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</si>
  <si>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</si>
  <si>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</si>
  <si>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</si>
  <si>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</si>
  <si>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</si>
  <si>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</si>
  <si>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</si>
  <si>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</si>
  <si>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</si>
  <si>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</si>
  <si>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</si>
  <si>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</si>
  <si>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</si>
  <si>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</si>
  <si>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</si>
  <si>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</si>
  <si>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</si>
  <si>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</si>
  <si>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</si>
  <si>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</si>
  <si>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</si>
  <si>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</si>
  <si>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</si>
  <si>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</si>
  <si>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</si>
  <si>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</si>
  <si>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</si>
  <si>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</si>
  <si>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</si>
  <si>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</si>
  <si>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</si>
  <si>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</si>
  <si>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</si>
  <si>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</si>
  <si>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</si>
  <si>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</si>
  <si>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</si>
  <si>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</si>
  <si>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</si>
  <si>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</si>
  <si>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</si>
  <si>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</si>
  <si>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</si>
  <si>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</si>
  <si>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</si>
  <si>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</si>
  <si>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</si>
  <si>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</si>
  <si>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</si>
  <si>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</si>
  <si>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</si>
  <si>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</si>
  <si>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</si>
  <si>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</si>
  <si>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</si>
  <si>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</si>
  <si>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</si>
  <si>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</si>
  <si>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</si>
  <si>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</si>
  <si>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</si>
  <si>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</si>
  <si>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</si>
  <si>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</si>
  <si>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</si>
  <si>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</si>
  <si>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</si>
  <si>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</si>
  <si>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</si>
  <si>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</si>
  <si>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</si>
  <si>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</si>
  <si>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</si>
  <si>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</si>
  <si>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</si>
  <si>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</si>
  <si>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</si>
  <si>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</si>
  <si>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</si>
  <si>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</si>
  <si>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</si>
  <si>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</si>
  <si>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</si>
  <si>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</si>
  <si>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</si>
  <si>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</si>
  <si>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</si>
  <si>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</si>
  <si>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</si>
  <si>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</si>
  <si>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</si>
  <si>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</si>
  <si>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</si>
  <si>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</si>
  <si>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</si>
  <si>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</si>
  <si>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</si>
  <si>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</si>
  <si>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</si>
  <si>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</si>
  <si>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</si>
  <si>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</si>
  <si>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</si>
  <si>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</si>
  <si>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</si>
  <si>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</si>
  <si>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</si>
  <si>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</si>
  <si>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</si>
  <si>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</si>
  <si>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</si>
  <si>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</si>
  <si>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</si>
  <si>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</si>
  <si>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</si>
  <si>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</si>
  <si>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</si>
  <si>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</si>
  <si>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</si>
  <si>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</si>
  <si>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</si>
  <si>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</si>
  <si>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</si>
  <si>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</si>
  <si>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</si>
  <si>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</si>
  <si>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</si>
  <si>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</si>
  <si>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</si>
  <si>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</si>
  <si>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</si>
  <si>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</si>
  <si>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</si>
  <si>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</si>
  <si>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</si>
  <si>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</si>
  <si>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</si>
  <si>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</si>
  <si>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</si>
  <si>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</si>
  <si>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</si>
  <si>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</si>
  <si>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</si>
  <si>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</si>
  <si>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</si>
  <si>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</si>
  <si>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</si>
  <si>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</si>
  <si>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</si>
  <si>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</si>
  <si>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</si>
  <si>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</si>
  <si>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</si>
  <si>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</si>
  <si>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</si>
  <si>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</si>
  <si>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</si>
  <si>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</si>
  <si>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</si>
  <si>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</si>
  <si>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</si>
  <si>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</si>
  <si>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</si>
  <si>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</si>
  <si>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</si>
  <si>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</si>
  <si>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</si>
  <si>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</si>
  <si>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</si>
  <si>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</si>
  <si>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</si>
  <si>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</si>
  <si>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</si>
  <si>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</si>
  <si>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</si>
  <si>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</si>
  <si>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</si>
  <si>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</si>
  <si>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</si>
  <si>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</si>
  <si>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</si>
  <si>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</si>
  <si>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</si>
  <si>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</si>
  <si>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</si>
  <si>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</si>
  <si>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</si>
  <si>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</si>
  <si>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</si>
  <si>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</si>
  <si>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</si>
  <si>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</si>
  <si>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</si>
  <si>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</si>
  <si>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</si>
  <si>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</si>
  <si>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</si>
  <si>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</si>
  <si>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</si>
  <si>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</si>
  <si>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</si>
  <si>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</si>
  <si>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</si>
  <si>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</si>
  <si>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</si>
  <si>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</si>
  <si>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</si>
  <si>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</si>
  <si>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</si>
  <si>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</si>
  <si>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</si>
  <si>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</si>
  <si>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</si>
  <si>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</si>
  <si>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</si>
  <si>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</si>
  <si>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</si>
  <si>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</si>
  <si>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</si>
  <si>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</si>
  <si>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</si>
  <si>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</si>
  <si>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</si>
  <si>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</si>
  <si>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</si>
  <si>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</si>
  <si>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</si>
  <si>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</si>
  <si>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</si>
  <si>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</si>
  <si>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</si>
  <si>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</si>
  <si>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</si>
  <si>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</si>
  <si>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</si>
  <si>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</si>
  <si>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</si>
  <si>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</si>
  <si>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</si>
  <si>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</si>
  <si>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</si>
  <si>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</si>
  <si>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</si>
  <si>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</si>
  <si>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</si>
  <si>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</si>
  <si>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</si>
  <si>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</si>
  <si>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</si>
  <si>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</si>
  <si>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</si>
  <si>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</si>
  <si>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</si>
  <si>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</si>
  <si>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</si>
  <si>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</si>
  <si>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</si>
  <si>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</si>
  <si>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</si>
  <si>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</si>
  <si>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</si>
  <si>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</si>
  <si>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</si>
  <si>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</si>
  <si>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</si>
  <si>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</si>
  <si>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</si>
  <si>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</si>
  <si>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</si>
  <si>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</si>
  <si>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</si>
  <si>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</si>
  <si>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</si>
  <si>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</si>
  <si>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</si>
  <si>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</si>
  <si>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</si>
  <si>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</si>
  <si>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</si>
  <si>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</si>
  <si>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</si>
  <si>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</si>
  <si>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</si>
  <si>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</si>
  <si>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</si>
  <si>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</si>
  <si>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</si>
  <si>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</si>
  <si>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</si>
  <si>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</si>
  <si>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</si>
  <si>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</si>
  <si>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</si>
  <si>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</si>
  <si>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</si>
  <si>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</si>
  <si>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</si>
  <si>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</si>
  <si>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</si>
  <si>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</si>
  <si>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</si>
  <si>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</si>
  <si>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</si>
  <si>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</si>
  <si>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</si>
  <si>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</si>
  <si>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</si>
  <si>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</si>
  <si>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</si>
  <si>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</si>
  <si>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</si>
  <si>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</si>
  <si>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</si>
  <si>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</si>
  <si>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</si>
  <si>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</si>
  <si>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</si>
  <si>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</si>
  <si>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</si>
  <si>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</si>
  <si>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</si>
  <si>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</si>
  <si>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</si>
  <si>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</si>
  <si>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</si>
  <si>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</si>
  <si>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</si>
  <si>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</si>
  <si>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</si>
  <si>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</si>
  <si>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</si>
  <si>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</si>
  <si>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</si>
  <si>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</si>
  <si>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</si>
  <si>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</si>
  <si>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</si>
  <si>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</si>
  <si>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</si>
  <si>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</si>
  <si>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</si>
  <si>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</si>
  <si>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</si>
  <si>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</si>
  <si>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</si>
  <si>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</si>
  <si>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</si>
  <si>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</si>
  <si>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</si>
  <si>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</si>
  <si>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</si>
  <si>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</si>
  <si>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</si>
  <si>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</si>
  <si>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</si>
  <si>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</si>
  <si>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</si>
  <si>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</si>
  <si>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</si>
  <si>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</si>
  <si>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</si>
  <si>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</si>
  <si>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</si>
  <si>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</si>
  <si>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</si>
  <si>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</si>
  <si>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</si>
  <si>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</si>
  <si>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</si>
  <si>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</si>
  <si>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</si>
  <si>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</si>
  <si>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</si>
  <si>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</si>
  <si>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</si>
  <si>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</si>
  <si>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</si>
  <si>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</si>
  <si>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</si>
  <si>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</si>
  <si>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</si>
  <si>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</si>
  <si>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</si>
  <si>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</si>
  <si>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</si>
  <si>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</si>
  <si>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</si>
  <si>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</si>
  <si>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</si>
  <si>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</si>
  <si>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</si>
  <si>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</si>
  <si>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</si>
  <si>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</si>
  <si>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</si>
  <si>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</si>
  <si>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</si>
  <si>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</si>
  <si>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</si>
  <si>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</si>
  <si>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</si>
  <si>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</si>
  <si>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</si>
  <si>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</si>
  <si>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</si>
  <si>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</si>
  <si>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</si>
  <si>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</si>
  <si>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</si>
  <si>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</si>
  <si>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</si>
  <si>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</si>
  <si>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</si>
  <si>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</si>
  <si>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</si>
  <si>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</si>
  <si>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</si>
  <si>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</si>
  <si>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</si>
  <si>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</si>
  <si>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</si>
  <si>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</si>
  <si>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</si>
  <si>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</si>
  <si>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</si>
  <si>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</si>
  <si>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</si>
  <si>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</si>
  <si>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</si>
  <si>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</si>
  <si>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</si>
  <si>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</si>
  <si>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</si>
  <si>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</si>
  <si>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</si>
  <si>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</si>
  <si>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</si>
  <si>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</si>
  <si>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</si>
  <si>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</si>
  <si>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</si>
  <si>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</si>
  <si>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</si>
  <si>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</si>
  <si>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</si>
  <si>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</si>
  <si>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</si>
  <si>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</si>
  <si>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</si>
  <si>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</si>
  <si>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</si>
  <si>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</si>
  <si>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</si>
  <si>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</si>
  <si>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</si>
  <si>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</si>
  <si>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</si>
  <si>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</si>
  <si>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</si>
  <si>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</si>
  <si>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</si>
  <si>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</si>
  <si>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</si>
  <si>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</si>
  <si>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</si>
  <si>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</si>
  <si>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</si>
  <si>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</si>
  <si>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</si>
  <si>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</si>
  <si>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</si>
  <si>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</si>
  <si>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</si>
  <si>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</si>
  <si>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</si>
  <si>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</si>
  <si>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</si>
  <si>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</si>
  <si>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</si>
  <si>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</si>
  <si>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</si>
  <si>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</si>
  <si>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</si>
  <si>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</si>
  <si>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</si>
  <si>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</si>
  <si>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</si>
  <si>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</si>
  <si>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</si>
  <si>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</si>
  <si>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</si>
  <si>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</si>
  <si>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</si>
  <si>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</si>
  <si>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</si>
  <si>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</si>
  <si>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</si>
  <si>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</si>
  <si>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</si>
  <si>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</si>
  <si>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</si>
  <si>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</si>
  <si>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</si>
  <si>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</si>
  <si>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</si>
  <si>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</si>
  <si>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</si>
  <si>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</si>
  <si>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</si>
  <si>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</si>
  <si>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</si>
  <si>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</si>
  <si>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</si>
  <si>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</si>
  <si>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</si>
  <si>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</si>
  <si>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</si>
  <si>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</si>
  <si>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</si>
  <si>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</si>
  <si>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</si>
  <si>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</si>
  <si>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</si>
  <si>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</si>
  <si>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</si>
  <si>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</si>
  <si>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</si>
  <si>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</si>
  <si>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</si>
  <si>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</si>
  <si>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</si>
  <si>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</si>
  <si>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</si>
  <si>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</si>
  <si>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</si>
  <si>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</si>
  <si>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</si>
  <si>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</si>
  <si>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</si>
  <si>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</si>
  <si>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</si>
  <si>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</si>
  <si>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</si>
  <si>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</si>
  <si>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</si>
  <si>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</si>
  <si>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</si>
  <si>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</si>
  <si>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</si>
  <si>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</si>
  <si>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</si>
  <si>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</si>
  <si>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</si>
  <si>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</si>
  <si>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</si>
  <si>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</si>
  <si>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</si>
  <si>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</si>
  <si>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</si>
  <si>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</si>
  <si>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</si>
  <si>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</si>
  <si>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</si>
  <si>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</si>
  <si>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</si>
  <si>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</si>
  <si>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</si>
  <si>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</si>
  <si>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</si>
  <si>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</si>
  <si>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</si>
  <si>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</si>
  <si>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</si>
  <si>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</si>
  <si>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</si>
  <si>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</si>
  <si>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</si>
  <si>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</si>
  <si>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</si>
  <si>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</si>
  <si>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</si>
  <si>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</si>
  <si>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</si>
  <si>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</si>
  <si>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</si>
  <si>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</si>
  <si>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</si>
  <si>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</si>
  <si>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</si>
  <si>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</si>
  <si>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</si>
  <si>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</si>
  <si>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</si>
  <si>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</si>
  <si>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</si>
  <si>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</si>
  <si>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</si>
  <si>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</si>
  <si>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</si>
  <si>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</si>
  <si>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</si>
  <si>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</si>
  <si>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</si>
  <si>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</si>
  <si>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</si>
  <si>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</si>
  <si>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</si>
  <si>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</si>
  <si>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</si>
  <si>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</si>
  <si>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</si>
  <si>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</si>
  <si>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</si>
  <si>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</si>
  <si>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</si>
  <si>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</si>
  <si>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</si>
  <si>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</si>
  <si>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</si>
  <si>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</si>
  <si>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</si>
  <si>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</si>
  <si>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</si>
  <si>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</si>
  <si>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</si>
  <si>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</si>
  <si>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</si>
  <si>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</si>
  <si>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</si>
  <si>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</si>
  <si>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</si>
  <si>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</si>
  <si>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</si>
  <si>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</si>
  <si>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</si>
  <si>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</si>
  <si>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</si>
  <si>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</si>
  <si>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</si>
  <si>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</si>
  <si>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</si>
  <si>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</si>
  <si>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</si>
  <si>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</si>
  <si>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</si>
  <si>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</si>
  <si>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</si>
  <si>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</si>
  <si>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</si>
  <si>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</si>
  <si>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</si>
  <si>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</si>
  <si>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</si>
  <si>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</si>
  <si>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</si>
  <si>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</si>
  <si>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</si>
  <si>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</si>
  <si>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</si>
  <si>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</si>
  <si>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</si>
  <si>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</si>
  <si>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</si>
  <si>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</si>
  <si>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</si>
  <si>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</si>
  <si>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</si>
  <si>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</si>
  <si>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</si>
  <si>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</si>
  <si>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</si>
  <si>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</si>
  <si>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</si>
  <si>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</si>
  <si>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</si>
  <si>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</si>
  <si>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</si>
  <si>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</si>
  <si>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</si>
  <si>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</si>
  <si>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</si>
  <si>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</si>
  <si>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</si>
  <si>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</si>
  <si>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</si>
  <si>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</si>
  <si>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</si>
  <si>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</si>
  <si>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</si>
  <si>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</si>
  <si>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</si>
  <si>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</si>
  <si>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</si>
  <si>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</si>
  <si>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</si>
  <si>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</si>
  <si>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</si>
  <si>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</si>
  <si>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</si>
  <si>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</si>
  <si>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</si>
  <si>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</si>
  <si>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</si>
  <si>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</si>
  <si>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</si>
  <si>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</si>
  <si>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</si>
  <si>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</si>
  <si>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</si>
  <si>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</si>
  <si>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</si>
  <si>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</si>
  <si>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</si>
  <si>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</si>
  <si>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</si>
  <si>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</si>
  <si>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</si>
  <si>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</si>
  <si>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</si>
  <si>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</si>
  <si>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</si>
  <si>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</si>
  <si>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</si>
  <si>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</si>
  <si>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</si>
  <si>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</si>
  <si>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</si>
  <si>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</si>
  <si>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</si>
  <si>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</si>
  <si>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</si>
  <si>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</si>
  <si>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</si>
  <si>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</si>
  <si>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</si>
  <si>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</si>
  <si>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</si>
  <si>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</si>
  <si>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</si>
  <si>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</si>
  <si>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</si>
  <si>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</si>
  <si>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</si>
  <si>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</si>
  <si>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</si>
  <si>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</si>
  <si>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</si>
  <si>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</si>
  <si>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</si>
  <si>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</si>
  <si>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</si>
  <si>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</si>
  <si>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</si>
  <si>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</si>
  <si>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</si>
  <si>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</si>
  <si>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</si>
  <si>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</si>
  <si>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</si>
  <si>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</si>
  <si>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</si>
  <si>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</si>
  <si>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</si>
  <si>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</si>
  <si>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</si>
  <si>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</si>
  <si>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</si>
  <si>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</si>
  <si>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</si>
  <si>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</si>
  <si>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</si>
  <si>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</si>
  <si>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</si>
  <si>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</si>
  <si>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</si>
  <si>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</si>
  <si>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</si>
  <si>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</si>
  <si>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</si>
  <si>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</si>
  <si>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</si>
  <si>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</si>
  <si>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</si>
  <si>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</si>
  <si>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</si>
  <si>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</si>
  <si>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</si>
  <si>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</si>
  <si>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</si>
  <si>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</si>
  <si>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</si>
  <si>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</si>
  <si>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</si>
  <si>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</si>
  <si>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</si>
  <si>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</si>
  <si>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</si>
  <si>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</si>
  <si>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</si>
  <si>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</si>
  <si>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</si>
  <si>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</si>
  <si>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</si>
  <si>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</si>
  <si>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</si>
  <si>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</si>
  <si>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</si>
  <si>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</si>
  <si>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</si>
  <si>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</si>
  <si>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</si>
  <si>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</si>
  <si>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</si>
  <si>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</si>
  <si>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</si>
  <si>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</si>
  <si>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</si>
  <si>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</si>
  <si>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</si>
  <si>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</si>
  <si>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</si>
  <si>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</si>
  <si>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</si>
  <si>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</si>
  <si>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</si>
  <si>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</si>
  <si>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</si>
  <si>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</si>
  <si>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</si>
  <si>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</si>
  <si>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</si>
  <si>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</si>
  <si>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</si>
  <si>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</si>
  <si>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</si>
  <si>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</si>
  <si>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</si>
  <si>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</si>
  <si>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</si>
  <si>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</si>
  <si>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</si>
  <si>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</si>
  <si>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</si>
  <si>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</si>
  <si>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</si>
  <si>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</si>
  <si>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</si>
  <si>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</si>
  <si>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</si>
  <si>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</si>
  <si>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</si>
  <si>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</si>
  <si>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</si>
  <si>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</si>
  <si>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</si>
  <si>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</si>
  <si>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</si>
  <si>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</si>
  <si>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</si>
  <si>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</si>
  <si>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</si>
  <si>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</si>
  <si>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</si>
  <si>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</si>
  <si>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</si>
  <si>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</si>
  <si>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</si>
  <si>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</si>
  <si>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</si>
  <si>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</si>
  <si>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</si>
  <si>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</si>
  <si>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</si>
  <si>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</si>
  <si>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</si>
  <si>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</si>
  <si>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</si>
  <si>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</si>
  <si>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</si>
  <si>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</si>
  <si>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</si>
  <si>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</si>
  <si>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</si>
  <si>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</si>
  <si>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</si>
  <si>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</si>
  <si>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</si>
  <si>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</si>
  <si>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</si>
  <si>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</si>
  <si>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</si>
  <si>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</si>
  <si>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</si>
  <si>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</si>
  <si>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</si>
  <si>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</si>
  <si>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</si>
  <si>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</si>
  <si>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</si>
  <si>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</si>
  <si>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</si>
  <si>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</si>
  <si>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</si>
  <si>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</si>
  <si>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</si>
  <si>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</si>
  <si>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</si>
  <si>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</si>
  <si>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</si>
  <si>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</si>
  <si>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</si>
  <si>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</si>
  <si>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</si>
  <si>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</si>
  <si>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</si>
  <si>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</si>
  <si>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</si>
  <si>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</si>
  <si>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</si>
  <si>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</si>
  <si>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</si>
  <si>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</si>
  <si>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</si>
  <si>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</si>
  <si>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</si>
  <si>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</si>
  <si>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</si>
  <si>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</si>
  <si>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</si>
  <si>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</si>
  <si>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</si>
  <si>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</si>
  <si>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</si>
  <si>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</si>
  <si>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</si>
  <si>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</si>
  <si>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</si>
  <si>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</si>
  <si>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</si>
  <si>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</si>
  <si>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</si>
  <si>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</si>
  <si>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</si>
  <si>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</si>
  <si>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</si>
  <si>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</si>
  <si>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</si>
  <si>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</si>
  <si>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</si>
  <si>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</si>
  <si>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</si>
  <si>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</si>
  <si>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</si>
  <si>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</si>
  <si>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</si>
  <si>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</si>
  <si>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</si>
  <si>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</si>
  <si>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</si>
  <si>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</si>
  <si>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</si>
  <si>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</si>
  <si>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</si>
  <si>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</si>
  <si>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</si>
  <si>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</si>
  <si>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</si>
  <si>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</si>
  <si>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</si>
  <si>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</si>
  <si>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</si>
  <si>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</si>
  <si>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</si>
  <si>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</si>
  <si>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</si>
  <si>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</si>
  <si>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</si>
  <si>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</si>
  <si>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</si>
  <si>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</si>
  <si>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</si>
  <si>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</si>
  <si>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</si>
  <si>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</si>
  <si>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</si>
  <si>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</si>
  <si>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</si>
  <si>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</si>
  <si>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</si>
  <si>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</si>
  <si>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</si>
  <si>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</si>
  <si>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</si>
  <si>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</si>
  <si>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</si>
  <si>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</si>
  <si>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</si>
  <si>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</si>
  <si>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</si>
  <si>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</si>
  <si>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</si>
  <si>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</si>
  <si>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</si>
  <si>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</si>
  <si>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</si>
  <si>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</si>
  <si>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</si>
  <si>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</si>
  <si>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</si>
  <si>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</si>
  <si>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</si>
  <si>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</si>
  <si>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</si>
  <si>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</si>
  <si>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</si>
  <si>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</si>
  <si>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</si>
  <si>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</si>
  <si>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</si>
  <si>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</si>
  <si>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</si>
  <si>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</si>
  <si>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</si>
  <si>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</si>
  <si>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</si>
  <si>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</si>
  <si>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</si>
  <si>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</si>
  <si>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</si>
  <si>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</si>
  <si>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</si>
  <si>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</si>
  <si>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</si>
  <si>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</si>
  <si>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</si>
  <si>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</si>
  <si>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</si>
  <si>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</si>
  <si>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</si>
  <si>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</si>
  <si>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</si>
  <si>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</si>
  <si>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</si>
  <si>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</si>
  <si>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</si>
  <si>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</si>
  <si>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</si>
  <si>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</si>
  <si>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</si>
  <si>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</si>
  <si>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</si>
  <si>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</si>
  <si>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</si>
  <si>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</si>
  <si>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</si>
  <si>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</si>
  <si>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</si>
  <si>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</si>
  <si>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</si>
  <si>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</si>
  <si>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</si>
  <si>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</si>
  <si>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</si>
  <si>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</si>
  <si>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</si>
  <si>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</si>
  <si>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</si>
  <si>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</si>
  <si>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</si>
  <si>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</si>
  <si>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</si>
  <si>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</si>
  <si>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</si>
  <si>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</si>
  <si>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</si>
  <si>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</si>
  <si>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</si>
  <si>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</si>
  <si>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</si>
  <si>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</si>
  <si>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</si>
  <si>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</si>
  <si>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</si>
  <si>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</si>
  <si>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</si>
  <si>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</si>
  <si>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</si>
  <si>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</si>
  <si>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</si>
  <si>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</si>
  <si>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</si>
  <si>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</si>
  <si>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</si>
  <si>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</si>
  <si>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</si>
  <si>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</si>
  <si>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</si>
  <si>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</si>
  <si>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</si>
  <si>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</si>
  <si>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</si>
  <si>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</si>
  <si>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</si>
  <si>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</si>
  <si>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</si>
  <si>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</si>
  <si>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</si>
  <si>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</si>
  <si>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</si>
  <si>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</si>
  <si>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</si>
  <si>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</si>
  <si>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</si>
  <si>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</si>
  <si>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</si>
  <si>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</si>
  <si>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</si>
  <si>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</si>
  <si>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</si>
  <si>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</si>
  <si>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</si>
  <si>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</si>
  <si>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</si>
  <si>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</si>
  <si>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</si>
  <si>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</si>
  <si>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</si>
  <si>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</si>
  <si>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</si>
  <si>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</si>
  <si>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</si>
  <si>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</si>
  <si>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</si>
  <si>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</si>
  <si>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</si>
  <si>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</si>
  <si>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</si>
  <si>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</si>
  <si>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</si>
  <si>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</si>
  <si>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</si>
  <si>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</si>
  <si>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</si>
  <si>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</si>
  <si>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</si>
  <si>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</si>
  <si>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</si>
  <si>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</si>
  <si>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</si>
  <si>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</si>
  <si>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</si>
  <si>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</si>
  <si>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</si>
  <si>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</si>
  <si>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</si>
  <si>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</si>
  <si>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</si>
  <si>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</si>
  <si>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</si>
  <si>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</si>
  <si>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</si>
  <si>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</si>
  <si>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</si>
  <si>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</si>
  <si>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</si>
  <si>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</si>
  <si>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</si>
  <si>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</si>
  <si>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</si>
  <si>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</si>
  <si>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</si>
  <si>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</si>
  <si>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</si>
  <si>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</si>
  <si>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</si>
  <si>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</si>
  <si>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</si>
  <si>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</si>
  <si>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</si>
  <si>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</si>
  <si>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</si>
  <si>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</si>
  <si>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</si>
  <si>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</si>
  <si>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</si>
  <si>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</si>
  <si>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</si>
  <si>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</si>
  <si>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</si>
  <si>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</si>
  <si>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</si>
  <si>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</si>
  <si>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</si>
  <si>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</si>
  <si>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</si>
  <si>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</si>
  <si>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</si>
  <si>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</si>
  <si>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</si>
  <si>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</si>
  <si>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</si>
  <si>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</si>
  <si>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</si>
  <si>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</si>
  <si>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</si>
  <si>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</si>
  <si>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</si>
  <si>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</si>
  <si>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</si>
  <si>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</si>
  <si>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</si>
  <si>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</si>
  <si>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</si>
  <si>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</si>
  <si>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</si>
  <si>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</si>
  <si>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</si>
  <si>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</si>
  <si>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</si>
  <si>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</si>
  <si>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</si>
  <si>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</si>
  <si>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</si>
  <si>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</si>
  <si>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</si>
  <si>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</si>
  <si>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</si>
  <si>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</si>
  <si>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</si>
  <si>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</si>
  <si>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</si>
  <si>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</si>
  <si>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</si>
  <si>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</si>
  <si>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</si>
  <si>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</si>
  <si>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</si>
  <si>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</si>
  <si>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</si>
  <si>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</si>
  <si>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</si>
  <si>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</si>
  <si>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</si>
  <si>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</si>
  <si>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</si>
  <si>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</si>
  <si>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</si>
  <si>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</si>
  <si>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</si>
  <si>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</si>
  <si>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</si>
  <si>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</si>
  <si>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</si>
  <si>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</si>
  <si>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</si>
  <si>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</si>
  <si>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</si>
  <si>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</si>
  <si>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</si>
  <si>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</si>
  <si>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</si>
  <si>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</si>
  <si>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</si>
  <si>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</si>
  <si>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</si>
  <si>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</si>
  <si>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</si>
  <si>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</si>
  <si>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</si>
  <si>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</si>
  <si>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</si>
  <si>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</si>
  <si>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</si>
  <si>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</si>
  <si>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</si>
  <si>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</si>
  <si>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</si>
  <si>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</si>
  <si>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</si>
  <si>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</si>
  <si>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</si>
  <si>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</si>
  <si>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</si>
  <si>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</si>
  <si>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</si>
  <si>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</si>
  <si>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</si>
  <si>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</si>
  <si>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</si>
  <si>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</si>
  <si>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</si>
  <si>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</si>
  <si>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</si>
  <si>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</si>
  <si>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</si>
  <si>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</si>
  <si>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</si>
  <si>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</si>
  <si>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</si>
  <si>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</si>
  <si>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</si>
  <si>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</si>
  <si>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</si>
  <si>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</si>
  <si>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</si>
  <si>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</si>
  <si>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</si>
  <si>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</si>
  <si>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</si>
  <si>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</si>
  <si>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</si>
  <si>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</si>
  <si>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</si>
  <si>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</si>
  <si>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</si>
  <si>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</si>
  <si>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</si>
  <si>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</si>
  <si>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</si>
  <si>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</si>
  <si>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</si>
  <si>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</si>
  <si>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</si>
  <si>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</si>
  <si>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</si>
  <si>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</si>
  <si>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</si>
  <si>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</si>
  <si>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</si>
  <si>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</si>
  <si>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</si>
  <si>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</si>
  <si>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</si>
  <si>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</si>
  <si>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</si>
  <si>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</si>
  <si>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</si>
  <si>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</si>
  <si>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</si>
  <si>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</si>
  <si>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</si>
  <si>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</si>
  <si>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</si>
  <si>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</si>
  <si>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</si>
  <si>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</si>
  <si>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</si>
  <si>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</si>
  <si>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</si>
  <si>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</si>
  <si>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</si>
  <si>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</si>
  <si>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</si>
  <si>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</si>
  <si>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</si>
  <si>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</si>
  <si>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</si>
  <si>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</si>
  <si>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</si>
  <si>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</si>
  <si>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</si>
  <si>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</si>
  <si>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</si>
  <si>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</si>
  <si>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</si>
  <si>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</si>
  <si>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</si>
  <si>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</si>
  <si>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</si>
  <si>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</si>
  <si>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</si>
  <si>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</si>
  <si>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</si>
  <si>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</si>
  <si>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</si>
  <si>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</si>
  <si>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</si>
  <si>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</si>
  <si>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</si>
  <si>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</si>
  <si>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</si>
  <si>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</si>
  <si>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</si>
  <si>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</si>
  <si>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</si>
  <si>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</si>
  <si>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</si>
  <si>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</si>
  <si>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</si>
  <si>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</si>
  <si>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</si>
  <si>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</si>
  <si>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</si>
  <si>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</si>
  <si>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</si>
  <si>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</si>
  <si>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</si>
  <si>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</si>
  <si>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</si>
  <si>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</si>
  <si>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</si>
  <si>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</si>
  <si>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</si>
  <si>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</si>
  <si>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</si>
  <si>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</si>
  <si>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</si>
  <si>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</si>
  <si>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</si>
  <si>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</si>
  <si>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</si>
  <si>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</si>
  <si>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</si>
  <si>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</si>
  <si>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</si>
  <si>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</si>
  <si>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</si>
  <si>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</si>
  <si>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</si>
  <si>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</si>
  <si>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</si>
  <si>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</si>
  <si>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</si>
  <si>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</si>
  <si>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</si>
  <si>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</si>
  <si>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</si>
  <si>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</si>
  <si>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</si>
  <si>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</si>
  <si>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</si>
  <si>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</si>
  <si>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</si>
  <si>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</si>
  <si>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</si>
  <si>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</si>
  <si>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</si>
  <si>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</si>
  <si>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</si>
  <si>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</si>
  <si>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</si>
  <si>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</si>
  <si>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</si>
  <si>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</si>
  <si>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</si>
  <si>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</si>
  <si>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</si>
  <si>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</si>
  <si>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</si>
  <si>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</si>
  <si>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</si>
  <si>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</si>
  <si>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</si>
  <si>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</si>
  <si>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</si>
  <si>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</si>
  <si>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</si>
  <si>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</si>
  <si>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</si>
  <si>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</si>
  <si>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</si>
  <si>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</si>
  <si>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</si>
  <si>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</si>
  <si>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</si>
  <si>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</si>
  <si>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</si>
  <si>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</si>
  <si>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</si>
  <si>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</si>
  <si>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</si>
  <si>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</si>
  <si>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</si>
  <si>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</si>
  <si>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</si>
  <si>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</si>
  <si>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</si>
  <si>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</si>
  <si>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</si>
  <si>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</si>
  <si>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</si>
  <si>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</si>
  <si>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</si>
  <si>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</si>
  <si>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</si>
  <si>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</si>
  <si>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</si>
  <si>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</si>
  <si>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</si>
  <si>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</si>
  <si>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</si>
  <si>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</si>
  <si>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</si>
  <si>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</si>
  <si>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</si>
  <si>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</si>
  <si>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</si>
  <si>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</si>
  <si>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</si>
  <si>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</si>
  <si>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</si>
  <si>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</si>
  <si>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</si>
  <si>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</si>
  <si>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</si>
  <si>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</si>
  <si>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</si>
  <si>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</si>
  <si>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</si>
  <si>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</si>
  <si>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</si>
  <si>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</si>
  <si>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</si>
  <si>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</si>
  <si>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</si>
  <si>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</si>
  <si>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</si>
  <si>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</si>
  <si>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</si>
  <si>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</si>
  <si>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</si>
  <si>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</si>
  <si>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</si>
  <si>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</si>
  <si>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</si>
  <si>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</si>
  <si>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</si>
  <si>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</si>
  <si>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</si>
  <si>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</si>
  <si>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</si>
  <si>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</si>
  <si>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</si>
  <si>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</si>
  <si>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</si>
  <si>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</si>
  <si>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</si>
  <si>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</si>
  <si>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</si>
  <si>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</si>
  <si>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</si>
  <si>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</si>
  <si>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</si>
  <si>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</si>
  <si>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</si>
  <si>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</si>
  <si>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</si>
  <si>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</si>
  <si>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</si>
  <si>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</si>
  <si>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</si>
  <si>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</si>
  <si>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</si>
  <si>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</si>
  <si>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</si>
  <si>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</si>
  <si>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</si>
  <si>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</si>
  <si>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</si>
  <si>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</si>
  <si>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</si>
  <si>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</si>
  <si>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</si>
  <si>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</si>
  <si>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</si>
  <si>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</si>
  <si>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</si>
  <si>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</si>
  <si>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</si>
  <si>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</si>
  <si>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</si>
  <si>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</si>
  <si>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</si>
  <si>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</si>
  <si>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</si>
  <si>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</si>
  <si>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</si>
  <si>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</si>
  <si>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</si>
  <si>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</si>
  <si>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</si>
  <si>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</si>
  <si>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</si>
  <si>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</si>
  <si>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</si>
  <si>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</si>
  <si>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</si>
  <si>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</si>
  <si>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</si>
  <si>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</si>
  <si>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</si>
  <si>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</si>
  <si>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</si>
  <si>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</si>
  <si>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</si>
  <si>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</si>
  <si>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</si>
  <si>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</si>
  <si>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</si>
  <si>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</si>
  <si>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</si>
  <si>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</si>
  <si>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</si>
  <si>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</si>
  <si>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</si>
  <si>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</si>
  <si>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</si>
  <si>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</si>
  <si>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</si>
  <si>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</si>
  <si>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</si>
  <si>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</si>
  <si>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</si>
  <si>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</si>
  <si>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</si>
  <si>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</si>
  <si>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</si>
  <si>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</si>
  <si>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</si>
  <si>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</si>
  <si>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</si>
  <si>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</si>
  <si>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</si>
  <si>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</si>
  <si>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</si>
  <si>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</si>
  <si>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</si>
  <si>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</si>
  <si>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</si>
  <si>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</si>
  <si>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</si>
  <si>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</si>
  <si>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</si>
  <si>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</si>
  <si>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</si>
  <si>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</si>
  <si>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</si>
  <si>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</si>
  <si>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</si>
  <si>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</si>
  <si>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</si>
  <si>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</si>
  <si>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</si>
  <si>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</si>
  <si>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</si>
  <si>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</si>
  <si>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</si>
  <si>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</si>
  <si>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</si>
  <si>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</si>
  <si>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</si>
  <si>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</si>
  <si>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</si>
  <si>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</si>
  <si>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</si>
  <si>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</si>
  <si>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</si>
  <si>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</si>
  <si>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</si>
  <si>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</si>
  <si>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</si>
  <si>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</si>
  <si>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</si>
  <si>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</si>
  <si>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</si>
  <si>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</si>
  <si>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</si>
  <si>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</si>
  <si>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</si>
  <si>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</si>
  <si>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</si>
  <si>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</si>
  <si>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</si>
  <si>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</si>
  <si>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</si>
  <si>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</si>
  <si>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</si>
  <si>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</si>
  <si>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</si>
  <si>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</si>
  <si>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</si>
  <si>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</si>
  <si>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</si>
  <si>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</si>
  <si>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</si>
  <si>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</si>
  <si>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</si>
  <si>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</si>
  <si>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</si>
  <si>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</si>
  <si>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</si>
  <si>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</si>
  <si>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</si>
  <si>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</si>
  <si>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</si>
  <si>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</si>
  <si>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</si>
  <si>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</si>
  <si>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</si>
  <si>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</si>
  <si>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</si>
  <si>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</si>
  <si>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</si>
  <si>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</si>
  <si>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</si>
  <si>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</si>
  <si>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</si>
  <si>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</si>
  <si>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</si>
  <si>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</si>
  <si>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</si>
  <si>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</si>
  <si>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</si>
  <si>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</si>
  <si>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</si>
  <si>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</si>
  <si>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</si>
  <si>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</si>
  <si>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</si>
  <si>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</si>
  <si>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</si>
  <si>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</si>
  <si>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</si>
  <si>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</si>
  <si>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</si>
  <si>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</si>
  <si>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</si>
  <si>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</si>
  <si>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</si>
  <si>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</si>
  <si>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</si>
  <si>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</si>
  <si>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</si>
  <si>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</si>
  <si>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</si>
  <si>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</si>
  <si>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</si>
  <si>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</si>
  <si>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</si>
  <si>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</si>
  <si>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</si>
  <si>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</si>
  <si>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</si>
  <si>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</si>
  <si>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</si>
  <si>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</si>
  <si>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</si>
  <si>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</si>
  <si>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</si>
  <si>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</si>
  <si>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</si>
  <si>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</si>
  <si>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</si>
  <si>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</si>
  <si>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</si>
  <si>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</si>
  <si>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</si>
  <si>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</si>
  <si>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</si>
  <si>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</si>
  <si>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</si>
  <si>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</si>
  <si>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</si>
  <si>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</si>
  <si>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</si>
  <si>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</si>
  <si>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</si>
  <si>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</si>
  <si>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</si>
  <si>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</si>
  <si>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</si>
  <si>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</si>
  <si>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</si>
  <si>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</si>
  <si>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</si>
  <si>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</si>
  <si>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</si>
  <si>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</si>
  <si>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</si>
  <si>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</si>
  <si>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</si>
  <si>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</si>
  <si>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</si>
  <si>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</si>
  <si>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</si>
  <si>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</si>
  <si>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</si>
  <si>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</si>
  <si>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</si>
  <si>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</si>
  <si>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</si>
  <si>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</si>
  <si>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</si>
  <si>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</si>
  <si>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</si>
  <si>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</si>
  <si>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</si>
  <si>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</si>
  <si>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</si>
  <si>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</si>
  <si>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</si>
  <si>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</si>
  <si>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</si>
  <si>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</si>
  <si>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</si>
  <si>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</si>
  <si>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</si>
  <si>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</si>
  <si>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</si>
  <si>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</si>
  <si>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</si>
  <si>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</si>
  <si>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</si>
  <si>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</si>
  <si>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</si>
  <si>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</si>
  <si>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</si>
  <si>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</si>
  <si>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</si>
  <si>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</si>
  <si>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</si>
  <si>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</si>
  <si>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</si>
  <si>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</si>
  <si>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</si>
  <si>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</si>
  <si>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</si>
  <si>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</si>
  <si>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</si>
  <si>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</si>
  <si>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</si>
  <si>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</si>
  <si>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</si>
  <si>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</si>
  <si>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</si>
  <si>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</si>
  <si>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</si>
  <si>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</si>
  <si>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</si>
  <si>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</si>
  <si>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</si>
  <si>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</si>
  <si>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</si>
  <si>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</si>
  <si>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</si>
  <si>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</si>
  <si>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</si>
  <si>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</si>
  <si>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</si>
  <si>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</si>
  <si>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</si>
  <si>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</si>
  <si>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</si>
  <si>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</si>
  <si>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</si>
  <si>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</si>
  <si>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</si>
  <si>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</si>
  <si>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</si>
  <si>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</si>
  <si>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</si>
  <si>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</si>
  <si>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</si>
  <si>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</si>
  <si>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</si>
  <si>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</si>
  <si>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</si>
  <si>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</si>
  <si>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</si>
  <si>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</si>
  <si>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</si>
  <si>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</si>
  <si>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</si>
  <si>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</si>
  <si>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</si>
  <si>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</si>
  <si>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</si>
  <si>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</si>
  <si>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</si>
  <si>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</si>
  <si>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</si>
  <si>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</si>
  <si>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</si>
  <si>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</si>
  <si>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</si>
  <si>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</si>
  <si>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</si>
  <si>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</si>
  <si>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</si>
  <si>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</si>
  <si>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</si>
  <si>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</si>
  <si>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</si>
  <si>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</si>
  <si>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</si>
  <si>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</si>
  <si>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</si>
  <si>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</si>
  <si>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</si>
  <si>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</si>
  <si>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</si>
  <si>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</si>
  <si>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</si>
  <si>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</si>
  <si>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</si>
  <si>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</si>
  <si>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</si>
  <si>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</si>
  <si>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</si>
  <si>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</si>
  <si>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</si>
  <si>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</si>
  <si>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</si>
  <si>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</si>
  <si>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</si>
  <si>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</si>
  <si>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</si>
  <si>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</si>
  <si>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</si>
  <si>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</si>
  <si>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</si>
  <si>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</si>
  <si>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</si>
  <si>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</si>
  <si>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</si>
  <si>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</si>
  <si>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</si>
  <si>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</si>
  <si>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</si>
  <si>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</si>
  <si>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</si>
  <si>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</si>
  <si>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</si>
  <si>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</si>
  <si>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</si>
  <si>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</si>
  <si>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</si>
  <si>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</si>
  <si>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</si>
  <si>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</si>
  <si>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</si>
  <si>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</si>
  <si>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</si>
  <si>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</si>
  <si>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</si>
  <si>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</si>
  <si>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</si>
  <si>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</si>
  <si>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</si>
  <si>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</si>
  <si>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</si>
  <si>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</si>
  <si>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</si>
  <si>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</si>
  <si>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</si>
  <si>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</si>
  <si>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</si>
  <si>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</si>
  <si>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</si>
  <si>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</si>
  <si>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</si>
  <si>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</si>
  <si>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</si>
  <si>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</si>
  <si>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</si>
  <si>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</si>
  <si>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</si>
  <si>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</si>
  <si>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</si>
  <si>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</si>
  <si>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</si>
  <si>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</si>
  <si>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</si>
  <si>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</si>
  <si>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</si>
  <si>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</si>
  <si>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</si>
  <si>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</si>
  <si>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</si>
  <si>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</si>
  <si>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</si>
  <si>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</si>
  <si>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</si>
  <si>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</si>
  <si>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</si>
  <si>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</si>
  <si>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</si>
  <si>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</si>
  <si>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</si>
  <si>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</si>
  <si>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</si>
  <si>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</si>
  <si>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</si>
  <si>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</si>
  <si>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</si>
  <si>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</si>
  <si>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</si>
  <si>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</si>
  <si>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</si>
  <si>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</si>
  <si>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</si>
  <si>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</si>
  <si>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</si>
  <si>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</si>
  <si>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</si>
  <si>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</si>
  <si>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</si>
  <si>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</si>
  <si>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</si>
  <si>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</si>
  <si>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</si>
  <si>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</si>
  <si>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</si>
  <si>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</si>
  <si>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</si>
  <si>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</si>
  <si>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</si>
  <si>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</si>
  <si>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</si>
  <si>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</si>
  <si>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</si>
  <si>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</si>
  <si>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</si>
  <si>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</si>
  <si>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</si>
  <si>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</si>
  <si>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</si>
  <si>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</si>
  <si>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</si>
  <si>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</si>
  <si>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</si>
  <si>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</si>
  <si>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</si>
  <si>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</si>
  <si>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</si>
  <si>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</si>
  <si>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</si>
  <si>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</si>
  <si>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</si>
  <si>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</si>
  <si>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</si>
  <si>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</si>
  <si>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</si>
  <si>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</si>
  <si>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</si>
  <si>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</si>
  <si>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</si>
  <si>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</si>
  <si>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</si>
  <si>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</si>
  <si>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</si>
  <si>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</si>
  <si>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</si>
  <si>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</si>
  <si>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</si>
  <si>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</si>
  <si>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</si>
  <si>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</si>
  <si>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</si>
  <si>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</si>
  <si>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</si>
  <si>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</si>
  <si>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</si>
  <si>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</si>
  <si>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</si>
  <si>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</si>
  <si>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</si>
  <si>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</si>
  <si>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</si>
  <si>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</si>
  <si>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</si>
  <si>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</si>
  <si>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</si>
  <si>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</si>
  <si>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</si>
  <si>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</si>
  <si>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</si>
  <si>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</si>
  <si>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</si>
  <si>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</si>
  <si>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</si>
  <si>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</si>
  <si>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</si>
  <si>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</si>
  <si>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</si>
  <si>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</si>
  <si>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</si>
  <si>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</si>
  <si>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</si>
  <si>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</si>
  <si>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</si>
  <si>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</si>
  <si>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</si>
  <si>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</si>
  <si>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</si>
  <si>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</si>
  <si>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</si>
  <si>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</si>
  <si>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</si>
  <si>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</si>
  <si>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</si>
  <si>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</si>
  <si>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</si>
  <si>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</si>
  <si>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</si>
  <si>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</si>
  <si>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</si>
  <si>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</si>
  <si>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</si>
  <si>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</si>
  <si>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</si>
  <si>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</si>
  <si>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</si>
  <si>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</si>
  <si>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</si>
  <si>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</si>
  <si>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</si>
  <si>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</si>
  <si>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</si>
  <si>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</si>
  <si>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</si>
  <si>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</si>
  <si>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</si>
  <si>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</si>
  <si>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</si>
  <si>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</si>
  <si>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</si>
  <si>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</si>
  <si>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</si>
  <si>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</si>
  <si>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</si>
  <si>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</si>
  <si>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</si>
  <si>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</si>
  <si>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</si>
  <si>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</si>
  <si>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</si>
  <si>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</si>
  <si>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</si>
  <si>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</si>
  <si>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</si>
  <si>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</si>
  <si>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</si>
  <si>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</si>
  <si>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</si>
  <si>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</si>
  <si>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</si>
  <si>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</si>
  <si>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</si>
  <si>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</si>
  <si>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</si>
  <si>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</si>
  <si>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</si>
  <si>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</si>
  <si>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</si>
  <si>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</si>
  <si>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</si>
  <si>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</si>
  <si>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</si>
  <si>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</si>
  <si>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</si>
  <si>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</si>
  <si>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</si>
  <si>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</si>
  <si>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</si>
  <si>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</si>
  <si>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</si>
  <si>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</si>
  <si>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</si>
  <si>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</si>
  <si>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</si>
  <si>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</si>
  <si>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</si>
  <si>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</si>
  <si>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</si>
  <si>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</si>
  <si>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</si>
  <si>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</si>
  <si>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</si>
  <si>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</si>
  <si>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</si>
  <si>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</si>
  <si>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</si>
  <si>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</si>
  <si>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</si>
  <si>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</si>
  <si>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</si>
  <si>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</si>
  <si>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</si>
  <si>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</si>
  <si>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</si>
  <si>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</si>
  <si>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</si>
  <si>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</si>
  <si>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</si>
  <si>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</si>
  <si>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</si>
  <si>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</si>
  <si>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</si>
  <si>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</si>
  <si>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</si>
  <si>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</si>
  <si>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</si>
  <si>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</si>
  <si>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</si>
  <si>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</si>
  <si>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</si>
  <si>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</si>
  <si>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</si>
  <si>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</si>
  <si>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</si>
  <si>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</si>
  <si>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</si>
  <si>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</si>
  <si>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</si>
  <si>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</si>
  <si>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</si>
  <si>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</si>
  <si>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</si>
  <si>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</si>
  <si>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</si>
  <si>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</si>
  <si>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</si>
  <si>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</si>
  <si>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</si>
  <si>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</si>
  <si>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</si>
  <si>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</si>
  <si>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</si>
  <si>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</si>
  <si>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</si>
  <si>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</si>
  <si>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</si>
  <si>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</si>
  <si>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</si>
  <si>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</si>
  <si>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</si>
  <si>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</si>
  <si>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</si>
  <si>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</si>
  <si>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</si>
  <si>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</si>
  <si>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</si>
  <si>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</si>
  <si>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</si>
  <si>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</si>
  <si>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</si>
  <si>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</si>
  <si>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</si>
  <si>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</si>
  <si>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</si>
  <si>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</si>
  <si>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</si>
  <si>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</si>
  <si>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</si>
  <si>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</si>
  <si>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</si>
  <si>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</si>
  <si>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</si>
  <si>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</si>
  <si>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</si>
  <si>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</si>
  <si>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</si>
  <si>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</si>
  <si>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</si>
  <si>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</si>
  <si>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</si>
  <si>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</si>
  <si>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</si>
  <si>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</si>
  <si>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</si>
  <si>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</si>
  <si>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</si>
  <si>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</si>
  <si>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</si>
  <si>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</si>
  <si>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</si>
  <si>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</si>
  <si>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</si>
  <si>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</si>
  <si>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</si>
  <si>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</si>
  <si>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</si>
  <si>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</si>
  <si>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</si>
  <si>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</si>
  <si>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</si>
  <si>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</si>
  <si>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</si>
  <si>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</si>
  <si>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</si>
  <si>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</si>
  <si>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</si>
  <si>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</si>
  <si>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</si>
  <si>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</si>
  <si>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</si>
  <si>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</si>
  <si>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</si>
  <si>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</si>
  <si>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</si>
  <si>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</si>
  <si>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</si>
  <si>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</si>
  <si>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</si>
  <si>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</si>
  <si>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</si>
  <si>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</si>
  <si>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</si>
  <si>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</si>
  <si>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</si>
  <si>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</si>
  <si>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</si>
  <si>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</si>
  <si>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</si>
  <si>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</si>
  <si>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</si>
  <si>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</si>
  <si>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</si>
  <si>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</si>
  <si>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</si>
  <si>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</si>
  <si>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</si>
  <si>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</si>
  <si>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</si>
  <si>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</si>
  <si>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</si>
  <si>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</si>
  <si>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</si>
  <si>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</si>
  <si>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</si>
  <si>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</si>
  <si>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</si>
  <si>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</si>
  <si>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</si>
  <si>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</si>
  <si>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</si>
  <si>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</si>
  <si>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</si>
  <si>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</si>
  <si>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</si>
  <si>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</si>
  <si>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</si>
  <si>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</si>
  <si>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</si>
  <si>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</si>
  <si>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</si>
  <si>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</si>
  <si>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</si>
  <si>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</si>
  <si>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</si>
  <si>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</si>
  <si>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</si>
  <si>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</si>
  <si>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</si>
  <si>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</si>
  <si>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</si>
  <si>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</si>
  <si>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</si>
  <si>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</si>
  <si>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</si>
  <si>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</si>
  <si>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</si>
  <si>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</si>
  <si>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</si>
  <si>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</si>
  <si>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</si>
  <si>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</si>
  <si>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</si>
  <si>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</si>
  <si>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</si>
  <si>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</si>
  <si>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</si>
  <si>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</si>
  <si>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</si>
  <si>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</si>
  <si>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</si>
  <si>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</si>
  <si>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</si>
  <si>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</si>
  <si>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</si>
  <si>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</si>
  <si>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</si>
  <si>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</si>
  <si>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</si>
  <si>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</si>
  <si>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</si>
  <si>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</si>
  <si>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</si>
  <si>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</si>
  <si>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</si>
  <si>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</si>
  <si>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</si>
  <si>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</si>
  <si>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</si>
  <si>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</si>
  <si>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</si>
  <si>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</si>
  <si>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</si>
  <si>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</si>
  <si>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</si>
  <si>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</si>
  <si>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</si>
  <si>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</si>
  <si>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</si>
  <si>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</si>
  <si>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</si>
  <si>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</si>
  <si>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</si>
  <si>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</si>
  <si>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</si>
  <si>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</si>
  <si>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</si>
  <si>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</si>
  <si>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</si>
  <si>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</si>
  <si>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</si>
  <si>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</si>
  <si>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</si>
  <si>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</si>
  <si>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</si>
  <si>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</si>
  <si>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</si>
  <si>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</si>
  <si>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</si>
  <si>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</si>
  <si>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</si>
  <si>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</si>
  <si>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</si>
  <si>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</si>
  <si>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</si>
  <si>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</si>
  <si>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</si>
  <si>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</si>
  <si>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</si>
  <si>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</si>
  <si>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</si>
  <si>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</si>
  <si>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</si>
  <si>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</si>
  <si>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</si>
  <si>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</si>
  <si>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</si>
  <si>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</si>
  <si>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</si>
  <si>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</si>
  <si>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</si>
  <si>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</si>
  <si>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</si>
  <si>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</si>
  <si>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</si>
  <si>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</si>
  <si>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</si>
  <si>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</si>
  <si>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</si>
  <si>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</si>
  <si>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</si>
  <si>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</si>
  <si>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</si>
  <si>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</si>
  <si>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</si>
  <si>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</si>
  <si>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</si>
  <si>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</si>
  <si>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</si>
  <si>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</si>
  <si>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</si>
  <si>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</si>
  <si>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</si>
  <si>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</si>
  <si>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</si>
  <si>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</si>
  <si>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</si>
  <si>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</si>
  <si>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</si>
  <si>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</si>
  <si>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</si>
  <si>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</si>
  <si>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</si>
  <si>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</si>
  <si>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</si>
  <si>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</si>
  <si>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</si>
  <si>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</si>
  <si>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</si>
  <si>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</si>
  <si>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</si>
  <si>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</si>
  <si>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</si>
  <si>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</si>
  <si>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</si>
  <si>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</si>
  <si>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</si>
  <si>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</si>
  <si>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</si>
  <si>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</si>
  <si>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</si>
  <si>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</si>
  <si>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</si>
  <si>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</si>
  <si>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</si>
  <si>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</si>
  <si>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</si>
  <si>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</si>
  <si>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</si>
  <si>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</si>
  <si>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</si>
  <si>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</si>
  <si>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</si>
  <si>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</si>
  <si>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</si>
  <si>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</si>
  <si>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</si>
  <si>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</si>
  <si>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</si>
  <si>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</si>
  <si>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</si>
  <si>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</si>
  <si>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</si>
  <si>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</si>
  <si>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</si>
  <si>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</si>
  <si>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</si>
  <si>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</si>
  <si>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</si>
  <si>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</si>
  <si>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</si>
  <si>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</si>
  <si>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</si>
  <si>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</si>
  <si>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</si>
  <si>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</si>
  <si>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</si>
  <si>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</si>
  <si>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</si>
  <si>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</si>
  <si>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</si>
  <si>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</si>
  <si>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</si>
  <si>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</si>
  <si>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</si>
  <si>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</si>
  <si>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</si>
  <si>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</si>
  <si>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</si>
  <si>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</si>
  <si>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</si>
  <si>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</si>
  <si>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</si>
  <si>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</si>
  <si>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</si>
  <si>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</si>
  <si>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</si>
  <si>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</si>
  <si>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</si>
  <si>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</si>
  <si>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</si>
  <si>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</si>
  <si>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</si>
  <si>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</si>
  <si>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</si>
  <si>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</si>
  <si>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</si>
  <si>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</si>
  <si>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</si>
  <si>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</si>
  <si>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</si>
  <si>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</si>
  <si>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</si>
  <si>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</si>
  <si>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</si>
  <si>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</si>
  <si>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</si>
  <si>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</si>
  <si>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</si>
  <si>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</si>
  <si>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</si>
  <si>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</si>
  <si>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</si>
  <si>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</si>
  <si>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</si>
  <si>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</si>
  <si>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</si>
  <si>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</si>
  <si>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</si>
  <si>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</si>
  <si>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</si>
  <si>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</si>
  <si>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</si>
  <si>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</si>
  <si>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</si>
  <si>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</si>
  <si>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</si>
  <si>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</si>
  <si>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</si>
  <si>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</si>
  <si>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</si>
  <si>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</si>
  <si>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</si>
  <si>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</si>
  <si>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</si>
  <si>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</si>
  <si>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</si>
  <si>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</si>
  <si>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</si>
  <si>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</si>
  <si>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</si>
  <si>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</si>
  <si>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</si>
  <si>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</si>
  <si>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</si>
  <si>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</si>
  <si>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</si>
  <si>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</si>
  <si>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</si>
  <si>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</si>
  <si>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</si>
  <si>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</si>
  <si>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</si>
  <si>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</si>
  <si>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</si>
  <si>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</si>
  <si>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</si>
  <si>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</si>
  <si>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</si>
  <si>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</si>
  <si>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</si>
  <si>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</si>
  <si>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</si>
  <si>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</si>
  <si>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</si>
  <si>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</si>
  <si>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</si>
  <si>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</si>
  <si>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</si>
  <si>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</si>
  <si>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</si>
  <si>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</si>
  <si>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</si>
  <si>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</si>
  <si>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</si>
  <si>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</si>
  <si>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</si>
  <si>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</si>
  <si>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</si>
  <si>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</si>
  <si>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</si>
  <si>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</si>
  <si>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</si>
  <si>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</si>
  <si>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</si>
  <si>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</si>
  <si>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</si>
  <si>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</si>
  <si>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</si>
  <si>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</si>
  <si>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</si>
  <si>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</si>
  <si>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</si>
  <si>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</si>
  <si>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</si>
  <si>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</si>
  <si>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</si>
  <si>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</si>
  <si>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</si>
  <si>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</si>
  <si>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</si>
  <si>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</si>
  <si>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</si>
  <si>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</si>
  <si>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</si>
  <si>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</si>
  <si>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</si>
  <si>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</si>
  <si>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</si>
  <si>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</si>
  <si>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</si>
  <si>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</si>
  <si>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</si>
  <si>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</si>
  <si>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</si>
  <si>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</si>
  <si>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</si>
  <si>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</si>
  <si>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</si>
  <si>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</si>
  <si>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</si>
  <si>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</si>
  <si>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</si>
  <si>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</si>
  <si>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</si>
  <si>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</si>
  <si>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</si>
  <si>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</si>
  <si>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</si>
  <si>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</si>
  <si>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</si>
  <si>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</si>
  <si>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</si>
  <si>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</si>
  <si>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</si>
  <si>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</si>
  <si>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</si>
  <si>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</si>
  <si>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</si>
  <si>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</si>
  <si>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</si>
  <si>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</si>
  <si>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</si>
  <si>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</si>
  <si>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</si>
  <si>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</si>
  <si>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</si>
  <si>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</si>
  <si>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</si>
  <si>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</si>
  <si>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</si>
  <si>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</si>
  <si>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</si>
  <si>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</si>
  <si>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</si>
  <si>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</si>
  <si>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</si>
  <si>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</si>
  <si>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</si>
  <si>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</si>
  <si>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</si>
  <si>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</si>
  <si>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</si>
  <si>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</si>
  <si>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</si>
  <si>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</si>
  <si>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</si>
  <si>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</si>
  <si>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</si>
  <si>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</si>
  <si>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</si>
  <si>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</si>
  <si>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</si>
  <si>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</si>
  <si>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</si>
  <si>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</si>
  <si>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</si>
  <si>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</si>
  <si>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</si>
  <si>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</si>
  <si>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</si>
  <si>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</si>
  <si>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</si>
  <si>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</si>
  <si>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</si>
  <si>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</si>
  <si>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</si>
  <si>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</si>
  <si>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</si>
  <si>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</si>
  <si>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</si>
  <si>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</si>
  <si>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</si>
  <si>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</si>
  <si>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</si>
  <si>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</si>
  <si>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</si>
  <si>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</si>
  <si>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</si>
  <si>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</si>
  <si>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</si>
  <si>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</si>
  <si>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</si>
  <si>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</si>
  <si>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</si>
  <si>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</si>
  <si>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</si>
  <si>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</si>
  <si>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</si>
  <si>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</si>
  <si>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</si>
  <si>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</si>
  <si>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</si>
  <si>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</si>
  <si>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</si>
  <si>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</si>
  <si>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</si>
  <si>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</si>
  <si>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</si>
  <si>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</si>
  <si>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</si>
  <si>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</si>
  <si>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</si>
  <si>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</si>
  <si>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</si>
  <si>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</si>
  <si>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</si>
  <si>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</si>
  <si>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</si>
  <si>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</si>
  <si>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</si>
  <si>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</si>
  <si>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</si>
  <si>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</si>
  <si>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</si>
  <si>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</si>
  <si>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</si>
  <si>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</si>
  <si>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</si>
  <si>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</si>
  <si>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</si>
  <si>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</si>
  <si>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</si>
  <si>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</si>
  <si>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</si>
  <si>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</si>
  <si>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</si>
  <si>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</si>
  <si>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</si>
  <si>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</si>
  <si>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</si>
  <si>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</si>
  <si>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</si>
  <si>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</si>
  <si>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</si>
  <si>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</si>
  <si>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</si>
  <si>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</si>
  <si>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</si>
  <si>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</si>
  <si>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</si>
  <si>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</si>
  <si>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</si>
  <si>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</si>
  <si>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</si>
  <si>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</si>
  <si>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</si>
  <si>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</si>
  <si>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</si>
  <si>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</si>
  <si>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</si>
  <si>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</si>
  <si>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</si>
  <si>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</si>
  <si>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</si>
  <si>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</si>
  <si>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</si>
  <si>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</si>
  <si>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</si>
  <si>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</si>
  <si>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</si>
  <si>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</si>
  <si>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</si>
  <si>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</si>
  <si>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</si>
  <si>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</si>
  <si>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</si>
  <si>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</si>
  <si>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</si>
  <si>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</si>
  <si>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</si>
  <si>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</si>
  <si>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</si>
  <si>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</si>
  <si>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</si>
  <si>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</si>
  <si>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</si>
  <si>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</si>
  <si>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</si>
  <si>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</si>
  <si>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</si>
  <si>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</si>
  <si>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</si>
  <si>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</si>
  <si>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</si>
  <si>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</si>
  <si>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</si>
  <si>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</si>
  <si>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</si>
  <si>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</si>
  <si>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</si>
  <si>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</si>
  <si>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</si>
  <si>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</si>
  <si>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</si>
  <si>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</si>
  <si>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</si>
  <si>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</si>
  <si>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</si>
  <si>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</si>
  <si>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</si>
  <si>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</si>
  <si>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</si>
  <si>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</si>
  <si>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</si>
  <si>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</si>
  <si>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</si>
  <si>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</si>
  <si>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</si>
  <si>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</si>
  <si>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</si>
  <si>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</si>
  <si>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</si>
  <si>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</si>
  <si>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</si>
  <si>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</si>
  <si>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</si>
  <si>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</si>
  <si>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</si>
  <si>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</si>
  <si>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</si>
  <si>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</si>
  <si>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</si>
  <si>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</si>
  <si>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</si>
  <si>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</si>
  <si>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</si>
  <si>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</si>
  <si>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</si>
  <si>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</si>
  <si>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</si>
  <si>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</si>
  <si>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</si>
  <si>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</si>
  <si>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</si>
  <si>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</si>
  <si>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</si>
  <si>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</si>
  <si>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</si>
  <si>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</si>
  <si>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</si>
  <si>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</si>
  <si>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</si>
  <si>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</si>
  <si>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</si>
  <si>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</si>
  <si>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</si>
  <si>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</si>
  <si>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</si>
  <si>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</si>
  <si>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</si>
  <si>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</si>
  <si>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</si>
  <si>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</si>
  <si>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</si>
  <si>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</si>
  <si>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</si>
  <si>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</si>
  <si>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</si>
  <si>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</si>
  <si>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</si>
  <si>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</si>
  <si>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</si>
  <si>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</si>
  <si>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</si>
  <si>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</si>
  <si>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</si>
  <si>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</si>
  <si>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</si>
  <si>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</si>
  <si>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</si>
  <si>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</si>
  <si>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</si>
  <si>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</si>
  <si>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</si>
  <si>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</si>
  <si>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</si>
  <si>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</si>
  <si>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</si>
  <si>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</si>
  <si>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</si>
  <si>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</si>
  <si>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</si>
  <si>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</si>
  <si>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</si>
  <si>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</si>
  <si>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</si>
  <si>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</si>
  <si>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</si>
  <si>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</si>
  <si>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</si>
  <si>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</si>
  <si>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</si>
  <si>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</si>
  <si>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</si>
  <si>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</si>
  <si>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</si>
  <si>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</si>
  <si>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</si>
  <si>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</si>
  <si>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</si>
  <si>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</si>
  <si>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</si>
  <si>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</si>
  <si>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</si>
  <si>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</si>
  <si>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</si>
  <si>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</si>
  <si>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</si>
  <si>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</si>
  <si>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</si>
  <si>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</si>
  <si>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</si>
  <si>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</si>
  <si>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</si>
  <si>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</si>
  <si>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</si>
  <si>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</si>
  <si>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</si>
  <si>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</si>
  <si>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</si>
  <si>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</si>
  <si>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</si>
  <si>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</si>
  <si>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</si>
  <si>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</si>
  <si>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</si>
  <si>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</si>
  <si>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</si>
  <si>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</si>
  <si>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</si>
  <si>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</si>
  <si>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</si>
  <si>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</si>
  <si>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</si>
  <si>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</si>
  <si>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</si>
  <si>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</si>
  <si>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</si>
  <si>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</si>
  <si>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</si>
  <si>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</si>
  <si>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</si>
  <si>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</si>
  <si>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</si>
  <si>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</si>
  <si>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</si>
  <si>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</si>
  <si>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</si>
  <si>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</si>
  <si>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</si>
  <si>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</si>
  <si>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</si>
  <si>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</si>
  <si>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</si>
  <si>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</si>
  <si>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</si>
  <si>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</si>
  <si>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</si>
  <si>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</si>
  <si>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</si>
  <si>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</si>
  <si>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</si>
  <si>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</si>
  <si>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</si>
  <si>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</si>
  <si>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</si>
  <si>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</si>
  <si>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</si>
  <si>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</si>
  <si>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</si>
  <si>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</si>
  <si>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</si>
  <si>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</si>
  <si>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</si>
  <si>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</si>
  <si>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</si>
  <si>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</si>
  <si>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</si>
  <si>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</si>
  <si>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</si>
  <si>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</si>
  <si>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</si>
  <si>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</si>
  <si>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</si>
  <si>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</si>
  <si>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</si>
  <si>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</si>
  <si>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</si>
  <si>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</si>
  <si>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</si>
  <si>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</si>
  <si>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</si>
  <si>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</si>
  <si>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</si>
  <si>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</si>
  <si>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</si>
  <si>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</si>
  <si>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</si>
  <si>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</si>
  <si>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</si>
  <si>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</si>
  <si>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</si>
  <si>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</si>
  <si>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</si>
  <si>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</si>
  <si>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</si>
  <si>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</si>
  <si>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</si>
  <si>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</si>
  <si>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</si>
  <si>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</si>
  <si>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</si>
  <si>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</si>
  <si>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</si>
  <si>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</si>
  <si>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</si>
  <si>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</si>
  <si>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</si>
  <si>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</si>
  <si>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</si>
  <si>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</si>
  <si>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</si>
  <si>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</si>
  <si>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</si>
  <si>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</si>
  <si>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</si>
  <si>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</si>
  <si>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</si>
  <si>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</si>
  <si>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</si>
  <si>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</si>
  <si>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</si>
  <si>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</si>
  <si>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</si>
  <si>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</si>
  <si>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</si>
  <si>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</si>
  <si>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</si>
  <si>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</si>
  <si>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</si>
  <si>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</si>
  <si>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</si>
  <si>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</si>
  <si>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</si>
  <si>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</si>
  <si>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</si>
  <si>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</si>
  <si>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</si>
  <si>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</si>
  <si>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</si>
  <si>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</si>
  <si>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</si>
  <si>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</si>
  <si>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</si>
  <si>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</si>
  <si>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</si>
  <si>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</si>
  <si>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</si>
  <si>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</si>
  <si>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</si>
  <si>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</si>
  <si>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</si>
  <si>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</si>
  <si>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</si>
  <si>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</si>
  <si>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</si>
  <si>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</si>
  <si>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</si>
  <si>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</si>
  <si>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</si>
  <si>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</si>
  <si>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</si>
  <si>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</si>
  <si>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</si>
  <si>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</si>
  <si>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</si>
  <si>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</si>
  <si>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</si>
  <si>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</si>
  <si>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</si>
  <si>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</si>
  <si>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</si>
  <si>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</si>
  <si>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</si>
  <si>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</si>
  <si>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</si>
  <si>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</si>
  <si>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</si>
  <si>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</si>
  <si>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</si>
  <si>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</si>
  <si>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</si>
  <si>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</si>
  <si>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</si>
  <si>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</si>
  <si>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</si>
  <si>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</si>
  <si>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</si>
  <si>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</si>
  <si>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</si>
  <si>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</si>
  <si>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</si>
  <si>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</si>
  <si>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</si>
  <si>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</si>
  <si>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</si>
  <si>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</si>
  <si>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</si>
  <si>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</si>
  <si>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</si>
  <si>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</si>
  <si>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</si>
  <si>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</si>
  <si>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</si>
  <si>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</si>
  <si>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</si>
  <si>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</si>
  <si>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</si>
  <si>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</si>
  <si>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</si>
  <si>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</si>
  <si>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</si>
  <si>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</si>
  <si>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</si>
  <si>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</si>
  <si>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</si>
  <si>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</si>
  <si>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</si>
  <si>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</si>
  <si>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</si>
  <si>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</si>
  <si>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</si>
  <si>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</si>
  <si>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</si>
  <si>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</si>
  <si>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</si>
  <si>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</si>
  <si>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</si>
  <si>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</si>
  <si>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</si>
  <si>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</si>
  <si>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</si>
  <si>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</si>
  <si>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</si>
  <si>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</si>
  <si>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</si>
  <si>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</si>
  <si>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</si>
  <si>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</si>
  <si>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</si>
  <si>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</si>
  <si>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</si>
  <si>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</si>
  <si>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</si>
  <si>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</si>
  <si>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</si>
  <si>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</si>
  <si>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</si>
  <si>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</si>
  <si>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</si>
  <si>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</si>
  <si>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</si>
  <si>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</si>
  <si>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</si>
  <si>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</si>
  <si>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</si>
  <si>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</si>
  <si>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</si>
  <si>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</si>
  <si>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</si>
  <si>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</si>
  <si>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</si>
  <si>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</si>
  <si>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</si>
  <si>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</si>
  <si>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</si>
  <si>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</si>
  <si>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</si>
  <si>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</si>
  <si>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</si>
  <si>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</si>
  <si>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</si>
  <si>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</si>
  <si>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</si>
  <si>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</si>
  <si>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</si>
  <si>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</si>
  <si>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</si>
  <si>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</si>
  <si>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</si>
  <si>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</si>
  <si>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</si>
  <si>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</si>
  <si>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</si>
  <si>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</si>
  <si>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</si>
  <si>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</si>
  <si>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</si>
  <si>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</si>
  <si>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</si>
  <si>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</si>
  <si>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</si>
  <si>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</si>
  <si>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</si>
  <si>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</si>
  <si>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</si>
  <si>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</si>
  <si>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</si>
  <si>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</si>
  <si>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</si>
  <si>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</si>
  <si>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</si>
  <si>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</si>
  <si>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</si>
  <si>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</si>
  <si>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</si>
  <si>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</si>
  <si>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</si>
  <si>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</si>
  <si>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</si>
  <si>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</si>
  <si>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</si>
  <si>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</si>
  <si>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</si>
  <si>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</si>
  <si>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</si>
  <si>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</si>
  <si>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</si>
  <si>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</si>
  <si>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</si>
  <si>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</si>
  <si>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</si>
  <si>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</si>
  <si>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</si>
  <si>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</si>
  <si>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</si>
  <si>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</si>
  <si>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</si>
  <si>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</si>
  <si>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</si>
  <si>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</si>
  <si>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</si>
  <si>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</si>
  <si>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</si>
  <si>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</si>
  <si>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</si>
  <si>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</si>
  <si>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</si>
  <si>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</si>
  <si>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</si>
  <si>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</si>
  <si>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</si>
  <si>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</si>
  <si>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</si>
  <si>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</si>
  <si>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</si>
  <si>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</si>
  <si>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</si>
  <si>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</si>
  <si>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</si>
  <si>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</si>
  <si>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</si>
  <si>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</si>
  <si>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</si>
  <si>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</si>
  <si>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</si>
  <si>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</si>
  <si>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</si>
  <si>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</si>
  <si>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</si>
  <si>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</si>
  <si>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</si>
  <si>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</si>
  <si>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</si>
  <si>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</si>
  <si>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</si>
  <si>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</si>
  <si>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</si>
  <si>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</si>
  <si>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</si>
  <si>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</si>
  <si>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</si>
  <si>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</si>
  <si>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</si>
  <si>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</si>
  <si>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</si>
  <si>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</si>
  <si>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</si>
  <si>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</si>
  <si>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</si>
  <si>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</si>
  <si>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</si>
  <si>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</si>
  <si>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</si>
  <si>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</si>
  <si>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</si>
  <si>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</si>
  <si>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</si>
  <si>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</si>
  <si>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</si>
  <si>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</si>
  <si>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</si>
  <si>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</si>
  <si>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</si>
  <si>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</si>
  <si>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</si>
  <si>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</si>
  <si>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</si>
  <si>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</si>
  <si>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</si>
  <si>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</si>
  <si>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</si>
  <si>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</si>
  <si>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</si>
  <si>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</si>
  <si>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</si>
  <si>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</si>
  <si>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</si>
  <si>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</si>
  <si>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</si>
  <si>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</si>
  <si>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</si>
  <si>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</si>
  <si>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</si>
  <si>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</si>
  <si>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</si>
  <si>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</si>
  <si>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</si>
  <si>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</si>
  <si>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</si>
  <si>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</si>
  <si>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</si>
  <si>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</si>
  <si>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</si>
  <si>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</si>
  <si>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</si>
  <si>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</si>
  <si>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</si>
  <si>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</si>
  <si>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</si>
  <si>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</si>
  <si>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</si>
  <si>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</si>
  <si>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</si>
  <si>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</si>
  <si>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</si>
  <si>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</si>
  <si>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</si>
  <si>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</si>
  <si>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</si>
  <si>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</si>
  <si>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</si>
  <si>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</si>
  <si>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</si>
  <si>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</si>
  <si>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</si>
  <si>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</si>
  <si>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</si>
  <si>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</si>
  <si>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</si>
  <si>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</si>
  <si>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</si>
  <si>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</si>
  <si>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</si>
  <si>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</si>
  <si>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</si>
  <si>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</si>
  <si>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</si>
  <si>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</si>
  <si>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</si>
  <si>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</si>
  <si>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</si>
  <si>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</si>
  <si>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</si>
  <si>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</si>
  <si>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</si>
  <si>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</si>
  <si>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</si>
  <si>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</si>
  <si>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</si>
  <si>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</si>
  <si>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</si>
  <si>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</si>
  <si>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</si>
  <si>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</si>
  <si>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</si>
  <si>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</si>
  <si>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</si>
  <si>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</si>
  <si>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</si>
  <si>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</si>
  <si>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</si>
  <si>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</si>
  <si>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</si>
  <si>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</si>
  <si>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</si>
  <si>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</si>
  <si>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</si>
  <si>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</si>
  <si>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</si>
  <si>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</si>
  <si>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</si>
  <si>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</si>
  <si>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</si>
  <si>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</si>
  <si>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</si>
  <si>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</si>
  <si>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</si>
  <si>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</si>
  <si>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</si>
  <si>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</si>
  <si>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</si>
  <si>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</si>
  <si>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</si>
  <si>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</si>
  <si>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</si>
  <si>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</si>
  <si>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</si>
  <si>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</si>
  <si>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</si>
  <si>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</si>
  <si>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</si>
  <si>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</si>
  <si>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</si>
  <si>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</si>
  <si>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</si>
  <si>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</si>
  <si>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</si>
  <si>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</si>
  <si>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</si>
  <si>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</si>
  <si>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</si>
  <si>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</si>
  <si>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</si>
  <si>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</si>
  <si>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</si>
  <si>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</si>
  <si>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</si>
  <si>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</si>
  <si>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</si>
  <si>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</si>
  <si>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</si>
  <si>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</si>
  <si>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</si>
  <si>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</si>
  <si>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</si>
  <si>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</si>
  <si>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</si>
  <si>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</si>
  <si>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</si>
  <si>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</si>
  <si>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</si>
  <si>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</si>
  <si>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</si>
  <si>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</si>
  <si>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</si>
  <si>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</si>
  <si>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</si>
  <si>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</si>
  <si>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</si>
  <si>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</si>
  <si>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</si>
  <si>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</si>
  <si>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</si>
  <si>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</si>
  <si>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</si>
  <si>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</si>
  <si>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</si>
  <si>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</si>
  <si>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</si>
  <si>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</si>
  <si>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</si>
  <si>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</si>
  <si>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</si>
  <si>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</si>
  <si>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</si>
  <si>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</si>
  <si>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</si>
  <si>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</si>
  <si>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</si>
  <si>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</si>
  <si>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</si>
  <si>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</si>
  <si>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</si>
  <si>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</si>
  <si>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</si>
  <si>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</si>
  <si>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</si>
  <si>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</si>
  <si>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</si>
  <si>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</si>
  <si>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</si>
  <si>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</si>
  <si>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</si>
  <si>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</si>
  <si>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</si>
  <si>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</si>
  <si>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</si>
  <si>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</si>
  <si>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</si>
  <si>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</si>
  <si>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</si>
  <si>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</si>
  <si>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</si>
  <si>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</si>
  <si>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</si>
  <si>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</si>
  <si>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</si>
  <si>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</si>
  <si>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</si>
  <si>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</si>
  <si>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</si>
  <si>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</si>
  <si>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</si>
  <si>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</si>
  <si>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</si>
  <si>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</si>
  <si>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</si>
  <si>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</si>
  <si>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</si>
  <si>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</si>
  <si>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</si>
  <si>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</si>
  <si>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</si>
  <si>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</si>
  <si>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</si>
  <si>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</si>
  <si>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</si>
  <si>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</si>
  <si>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</si>
  <si>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</si>
  <si>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</si>
  <si>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</si>
  <si>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</si>
  <si>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</si>
  <si>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</si>
  <si>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</si>
  <si>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</si>
  <si>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</si>
  <si>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</si>
  <si>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</si>
  <si>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</si>
  <si>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</si>
  <si>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</si>
  <si>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</si>
  <si>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</si>
  <si>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</si>
  <si>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</si>
  <si>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</si>
  <si>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</si>
  <si>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</si>
  <si>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</si>
  <si>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</si>
  <si>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</si>
  <si>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</si>
  <si>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</si>
  <si>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</si>
  <si>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</si>
  <si>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</si>
  <si>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</si>
  <si>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</si>
  <si>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</si>
  <si>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</si>
  <si>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</si>
  <si>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</si>
  <si>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</si>
  <si>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</si>
  <si>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</si>
  <si>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</si>
  <si>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</si>
  <si>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</si>
  <si>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</si>
  <si>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</si>
  <si>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</si>
  <si>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</si>
  <si>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</si>
  <si>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</si>
  <si>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</si>
  <si>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</si>
  <si>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</si>
  <si>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</si>
  <si>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</si>
  <si>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</si>
  <si>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</si>
  <si>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</si>
  <si>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</si>
  <si>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</si>
  <si>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</si>
  <si>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</si>
  <si>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</si>
  <si>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</si>
  <si>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</si>
  <si>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</si>
  <si>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</si>
  <si>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</si>
  <si>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</si>
  <si>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</si>
  <si>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</si>
  <si>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</si>
  <si>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</si>
  <si>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</si>
  <si>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</si>
  <si>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</si>
  <si>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</si>
  <si>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</si>
  <si>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</si>
  <si>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</si>
  <si>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</si>
  <si>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</si>
  <si>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</si>
  <si>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</si>
  <si>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</si>
  <si>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</si>
  <si>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</si>
  <si>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</si>
  <si>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</si>
  <si>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</si>
  <si>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</si>
  <si>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</si>
  <si>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</si>
  <si>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</si>
  <si>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</si>
  <si>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</si>
  <si>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</si>
  <si>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</si>
  <si>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</si>
  <si>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</si>
  <si>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</si>
  <si>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</si>
  <si>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</si>
  <si>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</si>
  <si>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</si>
  <si>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</si>
  <si>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</si>
  <si>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</si>
  <si>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</si>
  <si>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</si>
  <si>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</si>
  <si>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</si>
  <si>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</si>
  <si>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</si>
  <si>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</si>
  <si>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</si>
  <si>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</si>
  <si>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</si>
  <si>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</si>
  <si>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</si>
  <si>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</si>
  <si>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</si>
  <si>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</si>
  <si>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</si>
  <si>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</si>
  <si>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</si>
  <si>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</si>
  <si>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</si>
  <si>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</si>
  <si>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</si>
  <si>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</si>
  <si>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</si>
  <si>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</si>
  <si>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</si>
  <si>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</si>
  <si>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</si>
  <si>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</si>
  <si>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</si>
  <si>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</si>
  <si>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</si>
  <si>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</si>
  <si>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</si>
  <si>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</si>
  <si>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</si>
  <si>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</si>
  <si>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</si>
  <si>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</si>
  <si>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</si>
  <si>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</si>
  <si>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</si>
  <si>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</si>
  <si>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</si>
  <si>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</si>
  <si>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</si>
  <si>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</si>
  <si>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</si>
  <si>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</si>
  <si>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</si>
  <si>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</si>
  <si>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</si>
  <si>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</si>
  <si>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</si>
  <si>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</si>
  <si>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</si>
  <si>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</si>
  <si>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</si>
  <si>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</si>
  <si>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</si>
  <si>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</si>
  <si>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</si>
  <si>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</si>
  <si>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</si>
  <si>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</si>
  <si>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</si>
  <si>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</si>
  <si>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</si>
  <si>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</si>
  <si>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</si>
  <si>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</si>
  <si>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</si>
  <si>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</si>
  <si>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</si>
  <si>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</si>
  <si>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</si>
  <si>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</si>
  <si>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</si>
  <si>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</si>
  <si>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</si>
  <si>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</si>
  <si>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</si>
  <si>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</si>
  <si>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</si>
  <si>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</si>
  <si>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</si>
  <si>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</si>
  <si>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</si>
  <si>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</si>
  <si>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</si>
  <si>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</si>
  <si>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</si>
  <si>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</si>
  <si>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</si>
  <si>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</si>
  <si>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</si>
  <si>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</si>
  <si>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</si>
  <si>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</si>
  <si>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</si>
  <si>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</si>
  <si>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</si>
  <si>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</si>
  <si>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</si>
  <si>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</si>
  <si>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</si>
  <si>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</si>
  <si>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</si>
  <si>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</si>
  <si>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</si>
  <si>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</si>
  <si>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</si>
  <si>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</si>
  <si>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</si>
  <si>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</si>
  <si>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</si>
  <si>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</si>
  <si>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</si>
  <si>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</si>
  <si>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</si>
  <si>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</si>
  <si>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</si>
  <si>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</si>
  <si>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</si>
  <si>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</si>
  <si>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</si>
  <si>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</si>
  <si>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</si>
  <si>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</si>
  <si>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</si>
  <si>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</si>
  <si>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</si>
  <si>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</si>
  <si>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</si>
  <si>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</si>
  <si>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</si>
  <si>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</si>
  <si>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</si>
  <si>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</si>
  <si>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</si>
  <si>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</si>
  <si>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</si>
  <si>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</si>
  <si>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</si>
  <si>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</si>
  <si>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</si>
  <si>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</si>
  <si>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</si>
  <si>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</si>
  <si>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</si>
  <si>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</si>
  <si>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</si>
  <si>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</si>
  <si>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</si>
  <si>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</si>
  <si>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</si>
  <si>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</si>
  <si>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</si>
  <si>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</si>
  <si>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</si>
  <si>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</si>
  <si>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</si>
  <si>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</si>
  <si>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</si>
  <si>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</si>
  <si>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</si>
  <si>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</si>
  <si>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</si>
  <si>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</si>
  <si>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</si>
  <si>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</si>
  <si>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</si>
  <si>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</si>
  <si>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</si>
  <si>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</si>
  <si>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</si>
  <si>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</si>
  <si>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</si>
  <si>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</si>
  <si>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</si>
  <si>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</si>
  <si>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</si>
  <si>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</si>
  <si>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</si>
  <si>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</si>
  <si>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</si>
  <si>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</si>
  <si>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</si>
  <si>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</si>
  <si>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</si>
  <si>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</si>
  <si>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</si>
  <si>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</si>
  <si>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</si>
  <si>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</si>
  <si>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</si>
  <si>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</si>
  <si>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</si>
  <si>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</si>
  <si>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</si>
  <si>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</si>
  <si>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</si>
  <si>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</si>
  <si>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</si>
  <si>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</si>
  <si>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</si>
  <si>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</si>
  <si>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</si>
  <si>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</si>
  <si>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</si>
  <si>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</si>
  <si>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</si>
  <si>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</si>
  <si>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</si>
  <si>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</si>
  <si>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</si>
  <si>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</si>
  <si>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</si>
  <si>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</si>
  <si>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</si>
  <si>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</si>
  <si>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</si>
  <si>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</si>
  <si>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</si>
  <si>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</si>
  <si>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</si>
  <si>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</si>
  <si>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</si>
  <si>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</si>
  <si>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</si>
  <si>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</si>
  <si>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</si>
  <si>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</si>
  <si>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</si>
  <si>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</si>
  <si>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</si>
  <si>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</si>
  <si>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</si>
  <si>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</si>
  <si>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</si>
  <si>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</si>
  <si>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</si>
  <si>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</si>
  <si>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</si>
  <si>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</si>
  <si>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</si>
  <si>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</si>
  <si>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</si>
  <si>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</si>
  <si>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</si>
  <si>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</si>
  <si>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</si>
  <si>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</si>
  <si>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</si>
  <si>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</si>
  <si>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</si>
  <si>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</si>
  <si>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</si>
  <si>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</si>
  <si>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</si>
  <si>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</si>
  <si>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</si>
  <si>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</si>
  <si>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</si>
  <si>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</si>
  <si>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</si>
  <si>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</si>
  <si>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</si>
  <si>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</si>
  <si>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</si>
  <si>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</si>
  <si>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</si>
  <si>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</si>
  <si>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</si>
  <si>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</si>
  <si>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</si>
  <si>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</si>
  <si>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</si>
  <si>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</si>
  <si>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</si>
  <si>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</si>
  <si>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</si>
  <si>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</si>
  <si>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</si>
  <si>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</si>
  <si>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</si>
  <si>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</si>
  <si>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</si>
  <si>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</si>
  <si>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</si>
  <si>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</si>
  <si>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</si>
  <si>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</si>
  <si>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</si>
  <si>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</si>
  <si>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</si>
  <si>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</si>
  <si>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</si>
  <si>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</si>
  <si>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</si>
  <si>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</si>
  <si>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</si>
  <si>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</si>
  <si>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</si>
  <si>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</si>
  <si>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</si>
  <si>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</si>
  <si>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</si>
  <si>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</si>
  <si>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</si>
  <si>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</si>
  <si>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</si>
  <si>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</si>
  <si>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</si>
  <si>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</si>
  <si>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</si>
  <si>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</si>
  <si>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</si>
  <si>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</si>
  <si>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</si>
  <si>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</si>
  <si>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</si>
  <si>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</si>
  <si>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</si>
  <si>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</si>
  <si>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</si>
  <si>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</si>
  <si>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</si>
  <si>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</si>
  <si>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</si>
  <si>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</si>
  <si>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</si>
  <si>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</si>
  <si>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</si>
  <si>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</si>
  <si>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</si>
  <si>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</si>
  <si>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</si>
  <si>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</si>
  <si>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</si>
  <si>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</si>
  <si>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</si>
  <si>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</si>
  <si>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</si>
  <si>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</si>
  <si>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</si>
  <si>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</si>
  <si>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</si>
  <si>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</si>
  <si>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</si>
  <si>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</si>
  <si>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</si>
  <si>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</si>
  <si>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</si>
  <si>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</si>
  <si>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</si>
  <si>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</si>
  <si>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</si>
  <si>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</si>
  <si>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</si>
  <si>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</si>
  <si>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</si>
  <si>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</si>
  <si>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</si>
  <si>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</si>
  <si>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</si>
  <si>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</si>
  <si>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</si>
  <si>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</si>
  <si>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</si>
  <si>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</si>
  <si>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</si>
  <si>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</si>
  <si>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</si>
  <si>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</si>
  <si>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</si>
  <si>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</si>
  <si>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</si>
  <si>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</si>
  <si>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</si>
  <si>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</si>
  <si>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</si>
  <si>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</si>
  <si>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</si>
  <si>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</si>
  <si>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</si>
  <si>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</si>
  <si>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</si>
  <si>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</si>
  <si>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</si>
  <si>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</si>
  <si>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</si>
  <si>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</si>
  <si>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</si>
  <si>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</si>
  <si>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</si>
  <si>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</si>
  <si>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</si>
  <si>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</si>
  <si>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</si>
  <si>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</si>
  <si>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</si>
  <si>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</si>
  <si>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</si>
  <si>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</si>
  <si>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</si>
  <si>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</si>
  <si>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</si>
  <si>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</si>
  <si>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</si>
  <si>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</si>
  <si>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</si>
  <si>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</si>
  <si>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</si>
  <si>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</si>
  <si>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</si>
  <si>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</si>
  <si>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</si>
  <si>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</si>
  <si>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</si>
  <si>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</si>
  <si>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</si>
  <si>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</si>
  <si>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</si>
  <si>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</si>
  <si>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</si>
  <si>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</si>
  <si>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</si>
  <si>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</si>
  <si>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</si>
  <si>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</si>
  <si>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</si>
  <si>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</si>
  <si>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</si>
  <si>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</si>
  <si>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</si>
  <si>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</si>
  <si>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</si>
  <si>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</si>
  <si>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</si>
  <si>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</si>
  <si>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</si>
  <si>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</si>
  <si>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</si>
  <si>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</si>
  <si>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</si>
  <si>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</si>
  <si>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</si>
  <si>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</si>
  <si>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</si>
  <si>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</si>
  <si>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</si>
  <si>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</si>
  <si>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</si>
  <si>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</si>
  <si>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</si>
  <si>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</si>
  <si>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</si>
  <si>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</si>
  <si>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</si>
  <si>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</si>
  <si>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</si>
  <si>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</si>
  <si>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</si>
  <si>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</si>
  <si>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</si>
  <si>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</si>
  <si>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</si>
  <si>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</si>
  <si>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</si>
  <si>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</si>
  <si>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</si>
  <si>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</si>
  <si>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</si>
  <si>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</si>
  <si>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</si>
  <si>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</si>
  <si>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</si>
  <si>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</si>
  <si>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</si>
  <si>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</si>
  <si>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</si>
  <si>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</si>
  <si>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</si>
  <si>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</si>
  <si>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</si>
  <si>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</si>
  <si>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</si>
  <si>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</si>
  <si>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</si>
  <si>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</si>
  <si>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</si>
  <si>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</si>
  <si>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</si>
  <si>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</si>
  <si>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</si>
  <si>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</si>
  <si>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</si>
  <si>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</si>
  <si>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</si>
  <si>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</si>
  <si>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</si>
  <si>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</si>
  <si>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</si>
  <si>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</si>
  <si>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</si>
  <si>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</si>
  <si>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</si>
  <si>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</si>
  <si>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</si>
  <si>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</si>
  <si>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</si>
  <si>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</si>
  <si>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</si>
  <si>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</si>
  <si>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</si>
  <si>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</si>
  <si>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</si>
  <si>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</si>
  <si>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</si>
  <si>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</si>
  <si>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</si>
  <si>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</si>
  <si>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</si>
  <si>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</si>
  <si>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</si>
  <si>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</si>
  <si>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</si>
  <si>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</si>
  <si>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</si>
  <si>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</si>
  <si>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</si>
  <si>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</si>
  <si>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</si>
  <si>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</si>
  <si>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</si>
  <si>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</si>
  <si>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</si>
  <si>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</si>
  <si>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</si>
  <si>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</si>
  <si>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</si>
  <si>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</si>
  <si>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</si>
  <si>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</si>
  <si>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</si>
  <si>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</si>
  <si>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</si>
  <si>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</si>
  <si>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</si>
  <si>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</si>
  <si>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</si>
  <si>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</si>
  <si>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</si>
  <si>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</si>
  <si>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</si>
  <si>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</si>
  <si>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</si>
  <si>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</si>
  <si>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</si>
  <si>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</si>
  <si>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</si>
  <si>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</si>
  <si>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</si>
  <si>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</si>
  <si>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</si>
  <si>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</si>
  <si>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</si>
  <si>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</si>
  <si>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</si>
  <si>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</si>
  <si>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</si>
  <si>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</si>
  <si>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</si>
  <si>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</si>
  <si>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</si>
  <si>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</si>
  <si>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</si>
  <si>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</si>
  <si>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</si>
  <si>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</si>
  <si>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</si>
  <si>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</si>
  <si>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</si>
  <si>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</si>
  <si>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</si>
  <si>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</si>
  <si>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</si>
  <si>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</si>
  <si>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</si>
  <si>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</si>
  <si>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</si>
  <si>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</si>
  <si>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</si>
  <si>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</si>
  <si>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</si>
  <si>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</si>
  <si>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</si>
  <si>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</si>
  <si>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</si>
  <si>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</si>
  <si>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</si>
  <si>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</si>
  <si>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</si>
  <si>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</si>
  <si>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</si>
  <si>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</si>
  <si>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</si>
  <si>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</si>
  <si>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</si>
  <si>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</si>
  <si>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</si>
  <si>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</si>
  <si>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</si>
  <si>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</si>
  <si>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</si>
  <si>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</si>
  <si>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</si>
  <si>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</si>
  <si>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</si>
  <si>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</si>
  <si>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</si>
  <si>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</si>
  <si>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</si>
  <si>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</si>
  <si>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</si>
  <si>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</si>
  <si>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</si>
  <si>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</si>
  <si>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</si>
  <si>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</si>
  <si>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</si>
  <si>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</si>
  <si>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</si>
  <si>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</si>
  <si>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</si>
  <si>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</si>
  <si>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</si>
  <si>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</si>
  <si>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</si>
  <si>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</si>
  <si>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</si>
  <si>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</si>
  <si>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</si>
  <si>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</si>
  <si>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</si>
  <si>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</si>
  <si>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</si>
  <si>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</si>
  <si>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</si>
  <si>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</si>
  <si>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</si>
  <si>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</si>
  <si>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</si>
  <si>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</si>
  <si>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</si>
  <si>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</si>
  <si>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</si>
  <si>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</si>
  <si>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</si>
  <si>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</si>
  <si>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</si>
  <si>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</si>
  <si>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</si>
  <si>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</si>
  <si>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</si>
  <si>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</si>
  <si>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</si>
  <si>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</si>
  <si>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</si>
  <si>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</si>
  <si>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</si>
  <si>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</si>
  <si>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</si>
  <si>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</si>
  <si>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</si>
  <si>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</si>
  <si>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</si>
  <si>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</si>
  <si>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</si>
  <si>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</si>
  <si>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</si>
  <si>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</si>
  <si>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</si>
  <si>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</si>
  <si>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</si>
  <si>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</si>
  <si>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</si>
  <si>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</si>
  <si>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</si>
  <si>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</si>
  <si>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</si>
  <si>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</si>
  <si>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</si>
  <si>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</si>
  <si>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</si>
  <si>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</si>
  <si>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</si>
  <si>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</si>
  <si>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</si>
  <si>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</si>
  <si>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</si>
  <si>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</si>
  <si>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</si>
  <si>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</si>
  <si>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</si>
  <si>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</si>
  <si>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</si>
  <si>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</si>
  <si>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</si>
  <si>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</si>
  <si>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</si>
  <si>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</si>
  <si>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</si>
  <si>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</si>
  <si>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</si>
  <si>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</si>
  <si>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</si>
  <si>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</si>
  <si>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</si>
  <si>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</si>
  <si>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</si>
  <si>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</si>
  <si>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</si>
  <si>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</si>
  <si>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</si>
  <si>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</si>
  <si>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</si>
  <si>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</si>
  <si>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</si>
  <si>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</si>
  <si>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</si>
  <si>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</si>
  <si>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</si>
  <si>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</si>
  <si>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</si>
  <si>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</si>
  <si>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</si>
  <si>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</si>
  <si>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</si>
  <si>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</si>
  <si>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</si>
  <si>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</si>
  <si>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</si>
  <si>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</si>
  <si>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</si>
  <si>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</si>
  <si>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</si>
  <si>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</si>
  <si>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</si>
  <si>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</si>
  <si>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</si>
  <si>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</si>
  <si>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</si>
  <si>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</si>
  <si>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</si>
  <si>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</si>
  <si>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</si>
  <si>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</si>
  <si>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</si>
  <si>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</si>
  <si>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</si>
  <si>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</si>
  <si>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</si>
  <si>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</si>
  <si>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</si>
  <si>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</si>
  <si>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</si>
  <si>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</si>
  <si>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</si>
  <si>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</si>
  <si>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</si>
  <si>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</si>
  <si>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</si>
  <si>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</si>
  <si>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</si>
  <si>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</si>
  <si>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</si>
  <si>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</si>
  <si>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</si>
  <si>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</si>
  <si>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</si>
  <si>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</si>
  <si>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</si>
  <si>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</si>
  <si>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</si>
  <si>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</si>
  <si>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</si>
  <si>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</si>
  <si>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</si>
  <si>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</si>
  <si>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</si>
  <si>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</si>
  <si>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</si>
  <si>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</si>
  <si>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</si>
  <si>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</si>
  <si>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</si>
  <si>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</si>
  <si>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</si>
  <si>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</si>
  <si>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</si>
  <si>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</si>
  <si>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</si>
  <si>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</si>
  <si>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</si>
  <si>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</si>
  <si>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</si>
  <si>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</si>
  <si>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</si>
  <si>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</si>
  <si>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</si>
  <si>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</si>
  <si>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</si>
  <si>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</si>
  <si>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</si>
  <si>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</si>
  <si>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</si>
  <si>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</si>
  <si>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</si>
  <si>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</si>
  <si>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</si>
  <si>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</si>
  <si>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</si>
  <si>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</si>
  <si>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</si>
  <si>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</si>
  <si>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</si>
  <si>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</si>
  <si>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</si>
  <si>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</si>
  <si>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</si>
  <si>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</si>
  <si>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</si>
  <si>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</si>
  <si>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</si>
  <si>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</si>
  <si>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</si>
  <si>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</si>
  <si>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</si>
  <si>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</si>
  <si>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</si>
  <si>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</si>
  <si>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</si>
  <si>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</si>
  <si>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</si>
  <si>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</si>
  <si>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</si>
  <si>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</si>
  <si>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</si>
  <si>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</si>
  <si>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</si>
  <si>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</si>
  <si>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</si>
  <si>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</si>
  <si>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</si>
  <si>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</si>
  <si>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</si>
  <si>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</si>
  <si>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</si>
  <si>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</si>
  <si>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</si>
  <si>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</si>
  <si>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</si>
  <si>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</si>
  <si>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</si>
  <si>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</si>
  <si>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</si>
  <si>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</si>
  <si>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</si>
  <si>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</si>
  <si>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</si>
  <si>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</si>
  <si>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</si>
  <si>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</si>
  <si>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</si>
  <si>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</si>
  <si>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</si>
  <si>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</si>
  <si>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</si>
  <si>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</si>
  <si>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</si>
  <si>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</si>
  <si>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</si>
  <si>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</si>
  <si>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</si>
  <si>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</si>
  <si>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</si>
  <si>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</si>
  <si>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</si>
  <si>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</si>
  <si>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</si>
  <si>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</si>
  <si>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</si>
  <si>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</si>
  <si>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</si>
  <si>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</si>
  <si>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</si>
  <si>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</si>
  <si>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</si>
  <si>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</si>
  <si>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</si>
  <si>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</si>
  <si>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</si>
  <si>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</si>
  <si>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</si>
  <si>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</si>
  <si>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</si>
  <si>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</si>
  <si>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</si>
  <si>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</si>
  <si>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</si>
  <si>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</si>
  <si>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</si>
  <si>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</si>
  <si>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</si>
  <si>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</si>
  <si>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</si>
  <si>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</si>
  <si>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</si>
  <si>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</si>
  <si>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</si>
  <si>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</si>
  <si>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</si>
  <si>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</si>
  <si>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</si>
  <si>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</si>
  <si>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</si>
  <si>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</si>
  <si>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</si>
  <si>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</si>
  <si>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</si>
  <si>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</si>
  <si>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</si>
  <si>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</si>
  <si>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</si>
  <si>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</si>
  <si>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</si>
  <si>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</si>
  <si>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</si>
  <si>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</si>
  <si>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</si>
  <si>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</si>
  <si>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</si>
  <si>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</si>
  <si>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</si>
  <si>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</si>
  <si>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</si>
  <si>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</si>
  <si>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</si>
  <si>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</si>
  <si>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</si>
  <si>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</si>
  <si>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</si>
  <si>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</si>
  <si>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</si>
  <si>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</si>
  <si>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</si>
  <si>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</si>
  <si>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</si>
  <si>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</si>
  <si>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</si>
  <si>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</si>
  <si>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</si>
  <si>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</si>
  <si>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</si>
  <si>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</si>
  <si>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</si>
  <si>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</si>
  <si>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</si>
  <si>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</si>
  <si>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</si>
  <si>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</si>
  <si>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</si>
  <si>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</si>
  <si>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</si>
  <si>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</si>
  <si>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</si>
  <si>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</si>
  <si>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</si>
  <si>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</si>
  <si>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</si>
  <si>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</si>
  <si>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</si>
  <si>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</si>
  <si>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</si>
  <si>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</si>
  <si>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</si>
  <si>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</si>
  <si>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</si>
  <si>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</si>
  <si>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</si>
  <si>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</si>
  <si>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</si>
  <si>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</si>
  <si>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</si>
  <si>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</si>
  <si>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</si>
  <si>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</si>
  <si>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</si>
  <si>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</si>
  <si>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</si>
  <si>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</si>
  <si>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</si>
  <si>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</si>
  <si>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</si>
  <si>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</si>
  <si>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</si>
  <si>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</si>
  <si>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</si>
  <si>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</si>
  <si>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</si>
  <si>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</si>
  <si>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</si>
  <si>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</si>
  <si>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</si>
  <si>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</si>
  <si>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</si>
  <si>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</si>
  <si>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</si>
  <si>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</si>
  <si>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</si>
  <si>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</si>
  <si>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</si>
  <si>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</si>
  <si>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</si>
  <si>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</si>
  <si>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</si>
  <si>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</si>
  <si>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</si>
  <si>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</si>
  <si>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</si>
  <si>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</si>
  <si>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</si>
  <si>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</si>
  <si>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</si>
  <si>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</si>
  <si>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</si>
  <si>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</si>
  <si>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</si>
  <si>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</si>
  <si>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</si>
  <si>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</si>
  <si>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</si>
  <si>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</si>
  <si>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</si>
  <si>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</si>
  <si>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</si>
  <si>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</si>
  <si>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</si>
  <si>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</si>
  <si>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</si>
  <si>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</si>
  <si>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</si>
  <si>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</si>
  <si>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</si>
  <si>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</si>
  <si>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</si>
  <si>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</si>
  <si>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</si>
  <si>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</si>
  <si>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</si>
  <si>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</si>
  <si>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</si>
  <si>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</si>
  <si>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</si>
  <si>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</si>
  <si>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</si>
  <si>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</si>
  <si>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</si>
  <si>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</si>
  <si>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</si>
  <si>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</si>
  <si>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</si>
  <si>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</si>
  <si>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</si>
  <si>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</si>
  <si>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</si>
  <si>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</si>
  <si>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</si>
  <si>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</si>
  <si>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</si>
  <si>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</si>
  <si>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</si>
  <si>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</si>
  <si>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</si>
  <si>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</si>
  <si>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</si>
  <si>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</si>
  <si>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</si>
  <si>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</si>
  <si>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</si>
  <si>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</si>
  <si>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</si>
  <si>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</si>
  <si>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</si>
  <si>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</si>
  <si>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</si>
  <si>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</si>
  <si>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</si>
  <si>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</si>
  <si>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</si>
  <si>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</si>
  <si>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</si>
  <si>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</si>
  <si>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</si>
  <si>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</si>
  <si>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</si>
  <si>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</si>
  <si>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</si>
  <si>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</si>
  <si>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</si>
  <si>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</si>
  <si>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</si>
  <si>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</si>
  <si>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</si>
  <si>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</si>
  <si>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</si>
  <si>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</si>
  <si>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</si>
  <si>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</si>
  <si>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</si>
  <si>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</si>
  <si>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</si>
  <si>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</si>
  <si>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</si>
  <si>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</si>
  <si>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</si>
  <si>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</si>
  <si>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</si>
  <si>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</si>
  <si>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</si>
  <si>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</si>
  <si>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</si>
  <si>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</si>
  <si>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</si>
  <si>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</si>
  <si>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</si>
  <si>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</si>
  <si>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</si>
  <si>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</si>
  <si>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</si>
  <si>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</si>
  <si>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</si>
  <si>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</si>
  <si>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</si>
  <si>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</si>
  <si>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</si>
  <si>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</si>
  <si>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</si>
  <si>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</si>
  <si>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</si>
  <si>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</si>
  <si>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</si>
  <si>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</si>
  <si>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</si>
  <si>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</si>
  <si>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</si>
  <si>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</si>
  <si>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</si>
  <si>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</si>
  <si>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</si>
  <si>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</si>
  <si>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</si>
  <si>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</si>
  <si>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</si>
  <si>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</si>
  <si>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</si>
  <si>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</si>
  <si>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</si>
  <si>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</si>
  <si>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</si>
  <si>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</si>
  <si>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</si>
  <si>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</si>
  <si>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</si>
  <si>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</si>
  <si>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</si>
  <si>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</si>
  <si>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</si>
  <si>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</si>
  <si>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</si>
  <si>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</si>
  <si>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</si>
  <si>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</si>
  <si>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</si>
  <si>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</si>
  <si>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</si>
  <si>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</si>
  <si>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</si>
  <si>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</si>
  <si>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</si>
  <si>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</si>
  <si>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</si>
  <si>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</si>
  <si>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</si>
  <si>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</si>
  <si>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</si>
  <si>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</si>
  <si>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</si>
  <si>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</si>
  <si>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</si>
  <si>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</si>
  <si>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</si>
  <si>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</si>
  <si>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</si>
  <si>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</si>
  <si>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</si>
  <si>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</si>
  <si>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</si>
  <si>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</si>
  <si>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</si>
  <si>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</si>
  <si>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</si>
  <si>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</si>
  <si>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</si>
  <si>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</si>
  <si>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</si>
  <si>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</si>
  <si>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</si>
  <si>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</si>
  <si>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</si>
  <si>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</si>
  <si>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</si>
  <si>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</si>
  <si>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</si>
  <si>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</si>
  <si>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</si>
  <si>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</si>
  <si>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</si>
  <si>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</si>
  <si>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</si>
  <si>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</si>
  <si>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</si>
  <si>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</si>
  <si>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</si>
  <si>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</si>
  <si>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</si>
  <si>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</si>
  <si>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</si>
  <si>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</si>
  <si>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</si>
  <si>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</si>
  <si>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</si>
  <si>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</si>
  <si>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</si>
  <si>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</si>
  <si>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</si>
  <si>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</si>
  <si>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</si>
  <si>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</si>
  <si>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</si>
  <si>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</si>
  <si>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</si>
  <si>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</si>
  <si>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</si>
  <si>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</si>
  <si>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</si>
  <si>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</si>
  <si>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</si>
  <si>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</si>
  <si>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</si>
  <si>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</si>
  <si>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</si>
  <si>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</si>
  <si>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</si>
  <si>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</si>
  <si>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</si>
  <si>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</si>
  <si>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</si>
  <si>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</si>
  <si>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</si>
  <si>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</si>
  <si>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</si>
  <si>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</si>
  <si>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</si>
  <si>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</si>
  <si>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</si>
  <si>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</si>
  <si>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</si>
  <si>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</si>
  <si>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</si>
  <si>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</si>
  <si>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</si>
  <si>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</si>
  <si>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</si>
  <si>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</si>
  <si>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</si>
  <si>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</si>
  <si>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</si>
  <si>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</si>
  <si>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</si>
  <si>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</si>
  <si>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</si>
  <si>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</si>
  <si>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</si>
  <si>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</si>
  <si>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</si>
  <si>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</si>
  <si>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</si>
  <si>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</si>
  <si>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</si>
  <si>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</si>
  <si>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</si>
  <si>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</si>
  <si>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</si>
  <si>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</si>
  <si>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</si>
  <si>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</si>
  <si>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</si>
  <si>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</si>
  <si>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</si>
  <si>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</si>
  <si>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</si>
  <si>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</si>
  <si>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</si>
  <si>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</si>
  <si>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</si>
  <si>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</si>
  <si>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</si>
  <si>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</si>
  <si>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</si>
  <si>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</si>
  <si>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</si>
  <si>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</si>
  <si>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</si>
  <si>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</si>
  <si>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</si>
  <si>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</si>
  <si>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</si>
  <si>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</si>
  <si>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</si>
  <si>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</si>
  <si>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</si>
  <si>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</si>
  <si>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</si>
  <si>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</si>
  <si>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</si>
  <si>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</si>
  <si>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</si>
  <si>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</si>
  <si>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</si>
  <si>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</si>
  <si>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</si>
  <si>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</si>
  <si>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</si>
  <si>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</si>
  <si>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</si>
  <si>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</si>
  <si>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</si>
  <si>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</si>
  <si>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</si>
  <si>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</si>
  <si>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</si>
  <si>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</si>
  <si>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</si>
  <si>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</si>
  <si>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</si>
  <si>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</si>
  <si>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</si>
  <si>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</si>
  <si>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</si>
  <si>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</si>
  <si>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</si>
  <si>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</si>
  <si>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</si>
  <si>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</si>
  <si>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</si>
  <si>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</si>
  <si>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</si>
  <si>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</si>
  <si>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</si>
  <si>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</si>
  <si>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</si>
  <si>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</si>
  <si>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</si>
  <si>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</si>
  <si>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</si>
  <si>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</si>
  <si>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</si>
  <si>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</si>
  <si>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</si>
  <si>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</si>
  <si>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</si>
  <si>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</si>
  <si>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</si>
  <si>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</si>
  <si>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</si>
  <si>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</si>
  <si>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</si>
  <si>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</si>
  <si>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</si>
  <si>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</si>
  <si>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</si>
  <si>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</si>
  <si>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</si>
  <si>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</si>
  <si>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</si>
  <si>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</si>
  <si>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</si>
  <si>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</si>
  <si>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</si>
  <si>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</si>
  <si>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</si>
  <si>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</si>
  <si>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</si>
  <si>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</si>
  <si>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</si>
  <si>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</si>
  <si>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</si>
  <si>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</si>
  <si>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</si>
  <si>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</si>
  <si>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</si>
  <si>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</si>
  <si>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</si>
  <si>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</si>
  <si>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</si>
  <si>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</si>
  <si>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</si>
  <si>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</si>
  <si>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</si>
  <si>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</si>
  <si>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</si>
  <si>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</si>
  <si>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</si>
  <si>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</si>
  <si>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</si>
  <si>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</si>
  <si>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</si>
  <si>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</si>
  <si>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</si>
  <si>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</si>
  <si>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</si>
  <si>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</si>
  <si>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</si>
  <si>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</si>
  <si>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</si>
  <si>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</si>
  <si>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</si>
  <si>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</si>
  <si>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</si>
  <si>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</si>
  <si>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</si>
  <si>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</si>
  <si>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</si>
  <si>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</si>
  <si>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</si>
  <si>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</si>
  <si>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</si>
  <si>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</si>
  <si>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</si>
  <si>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</si>
  <si>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</si>
  <si>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</si>
  <si>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</si>
  <si>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</si>
  <si>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</si>
  <si>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</si>
  <si>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</si>
  <si>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</si>
  <si>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</si>
  <si>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</si>
  <si>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</si>
  <si>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</si>
  <si>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</si>
  <si>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</si>
  <si>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</si>
  <si>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</si>
  <si>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</si>
  <si>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</si>
  <si>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</si>
  <si>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</si>
  <si>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</si>
  <si>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</si>
  <si>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</si>
  <si>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</si>
  <si>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</si>
  <si>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</si>
  <si>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</si>
  <si>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</si>
  <si>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</si>
  <si>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</si>
  <si>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</si>
  <si>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</si>
  <si>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</si>
  <si>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</si>
  <si>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</si>
  <si>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</si>
  <si>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</si>
  <si>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</si>
  <si>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</si>
  <si>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</si>
  <si>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</si>
  <si>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</si>
  <si>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</si>
  <si>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</si>
  <si>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</si>
  <si>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</si>
  <si>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</si>
  <si>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</si>
  <si>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</si>
  <si>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</si>
  <si>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</si>
  <si>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</si>
  <si>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</si>
  <si>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</si>
  <si>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</si>
  <si>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</si>
  <si>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</si>
  <si>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</si>
  <si>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</si>
  <si>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</si>
  <si>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</si>
  <si>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</si>
  <si>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</si>
  <si>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</si>
  <si>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</si>
  <si>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</si>
  <si>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</si>
  <si>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</si>
  <si>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</si>
  <si>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</si>
  <si>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</si>
  <si>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</si>
  <si>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</si>
  <si>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</si>
  <si>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</si>
  <si>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</si>
  <si>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</si>
  <si>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</si>
  <si>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</si>
  <si>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</si>
  <si>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</si>
  <si>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</si>
  <si>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</si>
  <si>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</si>
  <si>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</si>
  <si>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</si>
  <si>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</si>
  <si>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</si>
  <si>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</si>
  <si>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</si>
  <si>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</si>
  <si>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</si>
  <si>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</si>
  <si>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</si>
  <si>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</si>
  <si>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</si>
  <si>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</si>
  <si>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</si>
  <si>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</si>
  <si>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</si>
  <si>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</si>
  <si>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</si>
  <si>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</si>
  <si>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</si>
  <si>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</si>
  <si>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</si>
  <si>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</si>
  <si>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</si>
  <si>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</si>
  <si>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</si>
  <si>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</si>
  <si>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</si>
  <si>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</si>
  <si>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</si>
  <si>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</si>
  <si>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</si>
  <si>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</si>
  <si>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</si>
  <si>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</si>
  <si>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</si>
  <si>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</si>
  <si>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</si>
  <si>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</si>
  <si>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</si>
  <si>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</si>
  <si>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</si>
  <si>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</si>
  <si>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</si>
  <si>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</si>
  <si>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</si>
  <si>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</si>
  <si>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</si>
  <si>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</si>
  <si>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</si>
  <si>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</si>
  <si>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</si>
  <si>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</si>
  <si>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</si>
  <si>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</si>
  <si>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</si>
  <si>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</si>
  <si>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</si>
  <si>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</si>
  <si>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</si>
  <si>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</si>
  <si>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</si>
  <si>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</si>
  <si>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</si>
  <si>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</si>
  <si>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</si>
  <si>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</si>
  <si>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</si>
  <si>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</si>
  <si>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</si>
  <si>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</si>
  <si>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</si>
  <si>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</si>
  <si>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</si>
  <si>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</si>
  <si>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</si>
  <si>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</si>
  <si>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</si>
  <si>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</si>
  <si>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</si>
  <si>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</si>
  <si>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</si>
  <si>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</si>
  <si>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</si>
  <si>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</si>
  <si>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</si>
  <si>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</si>
  <si>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</si>
  <si>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</si>
  <si>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</si>
  <si>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</si>
  <si>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</si>
  <si>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</si>
  <si>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</si>
  <si>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</si>
  <si>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</si>
  <si>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</si>
  <si>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</si>
  <si>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</si>
  <si>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</si>
  <si>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</si>
  <si>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</si>
  <si>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</si>
  <si>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</si>
  <si>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</si>
  <si>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</si>
  <si>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</si>
  <si>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</si>
  <si>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</si>
  <si>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</si>
  <si>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</si>
  <si>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</si>
  <si>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</si>
  <si>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</si>
  <si>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</si>
  <si>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</si>
  <si>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</si>
  <si>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</si>
  <si>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</si>
  <si>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</si>
  <si>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</si>
  <si>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</si>
  <si>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</si>
  <si>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</si>
  <si>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</si>
  <si>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</si>
  <si>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</si>
  <si>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</si>
  <si>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</si>
  <si>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</si>
  <si>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</si>
  <si>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</si>
  <si>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</si>
  <si>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</si>
  <si>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</si>
  <si>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</si>
  <si>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</si>
  <si>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</si>
  <si>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</si>
  <si>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</si>
  <si>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</si>
  <si>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</si>
  <si>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</si>
  <si>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</si>
  <si>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</si>
  <si>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</si>
  <si>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</si>
  <si>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</si>
  <si>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</si>
  <si>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</si>
  <si>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</si>
  <si>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</si>
  <si>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</si>
  <si>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</si>
  <si>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</si>
  <si>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</si>
  <si>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</si>
  <si>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</si>
  <si>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</si>
  <si>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</si>
  <si>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</si>
  <si>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</si>
  <si>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</si>
  <si>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</si>
  <si>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</si>
  <si>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</si>
  <si>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</si>
  <si>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</si>
  <si>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</si>
  <si>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</si>
  <si>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</si>
  <si>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</si>
  <si>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</si>
  <si>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</si>
  <si>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</si>
  <si>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</si>
  <si>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</si>
  <si>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</si>
  <si>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</si>
  <si>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</si>
  <si>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</si>
  <si>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</si>
  <si>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</si>
  <si>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</si>
  <si>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</si>
  <si>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</si>
  <si>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</si>
  <si>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</si>
  <si>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</si>
  <si>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</si>
  <si>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</si>
  <si>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</si>
  <si>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</si>
  <si>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</si>
  <si>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</si>
  <si>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</si>
  <si>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</si>
  <si>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</si>
  <si>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</si>
  <si>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</si>
  <si>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</si>
  <si>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</si>
  <si>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</si>
  <si>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</si>
  <si>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</si>
  <si>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</si>
  <si>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</si>
  <si>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</si>
  <si>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</si>
  <si>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</si>
  <si>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</si>
  <si>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</si>
  <si>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</si>
  <si>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</si>
  <si>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</si>
  <si>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</si>
  <si>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</si>
  <si>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</si>
  <si>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</si>
  <si>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</si>
  <si>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</si>
  <si>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</si>
  <si>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</si>
  <si>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</si>
  <si>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</si>
  <si>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</si>
  <si>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</si>
  <si>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</si>
  <si>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</si>
  <si>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</si>
  <si>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</si>
  <si>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</si>
  <si>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</si>
  <si>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</si>
  <si>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</si>
  <si>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</si>
  <si>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</si>
  <si>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</si>
  <si>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</si>
  <si>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</si>
  <si>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</si>
  <si>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</si>
  <si>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</si>
  <si>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</si>
  <si>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</si>
  <si>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</si>
  <si>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</si>
  <si>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</si>
  <si>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</si>
  <si>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</si>
  <si>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</si>
  <si>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</si>
  <si>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</si>
  <si>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</si>
  <si>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</si>
  <si>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</si>
  <si>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</si>
  <si>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</si>
  <si>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</si>
  <si>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</si>
  <si>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</si>
  <si>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</si>
  <si>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</si>
  <si>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</si>
  <si>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</si>
  <si>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</si>
  <si>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</si>
  <si>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</si>
  <si>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</si>
  <si>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</si>
  <si>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</si>
  <si>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</si>
  <si>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</si>
  <si>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</si>
  <si>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</si>
  <si>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</si>
  <si>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</si>
  <si>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</si>
  <si>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</si>
  <si>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</si>
  <si>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</si>
  <si>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</si>
  <si>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</si>
  <si>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</si>
  <si>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</si>
  <si>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</si>
  <si>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</si>
  <si>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</si>
  <si>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</si>
  <si>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</si>
  <si>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</si>
  <si>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</si>
  <si>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</si>
  <si>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</si>
  <si>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</si>
  <si>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</si>
  <si>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</si>
  <si>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</si>
  <si>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</si>
  <si>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</si>
  <si>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</si>
  <si>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</si>
  <si>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</si>
  <si>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</si>
  <si>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</si>
  <si>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</si>
  <si>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</si>
  <si>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</si>
  <si>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</si>
  <si>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</si>
  <si>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</si>
  <si>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</si>
  <si>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</si>
  <si>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</si>
  <si>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</si>
  <si>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</si>
  <si>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</si>
  <si>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</si>
  <si>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</si>
  <si>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</si>
  <si>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</si>
  <si>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</si>
  <si>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</si>
  <si>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</si>
  <si>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</si>
  <si>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</si>
  <si>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</si>
  <si>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</si>
  <si>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</si>
  <si>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</si>
  <si>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</si>
  <si>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</si>
  <si>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</si>
  <si>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</si>
  <si>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</si>
  <si>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</si>
  <si>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</si>
  <si>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</si>
  <si>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</si>
  <si>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</si>
  <si>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</si>
  <si>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</si>
  <si>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</si>
  <si>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</si>
  <si>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</si>
  <si>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</si>
  <si>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</si>
  <si>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</si>
  <si>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</si>
  <si>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</si>
  <si>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</si>
  <si>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</si>
  <si>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</si>
  <si>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</si>
  <si>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</si>
  <si>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</si>
  <si>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</si>
  <si>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</si>
  <si>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</si>
  <si>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</si>
  <si>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</si>
  <si>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</si>
  <si>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</si>
  <si>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</si>
  <si>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</si>
  <si>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</si>
  <si>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</si>
  <si>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</si>
  <si>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</si>
  <si>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</si>
  <si>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</si>
  <si>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</si>
  <si>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</si>
  <si>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</si>
  <si>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</si>
  <si>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</si>
  <si>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</si>
  <si>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</si>
  <si>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</si>
  <si>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</si>
  <si>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</si>
  <si>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</si>
  <si>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</si>
  <si>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</si>
  <si>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</si>
  <si>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</si>
  <si>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</si>
  <si>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</si>
  <si>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</si>
  <si>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</si>
  <si>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</si>
  <si>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</si>
  <si>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</si>
  <si>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</si>
  <si>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</si>
  <si>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</si>
  <si>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</si>
  <si>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</si>
  <si>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</si>
  <si>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</si>
  <si>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</si>
  <si>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</si>
  <si>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</si>
  <si>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</si>
  <si>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</si>
  <si>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</si>
  <si>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</si>
  <si>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</si>
  <si>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</si>
  <si>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</si>
  <si>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</si>
  <si>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</si>
  <si>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</si>
  <si>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</si>
  <si>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</si>
  <si>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</si>
  <si>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</si>
  <si>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</si>
  <si>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</si>
  <si>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</si>
  <si>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</si>
  <si>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</si>
  <si>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</si>
  <si>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</si>
  <si>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</si>
  <si>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</si>
  <si>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</si>
  <si>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</si>
  <si>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</si>
  <si>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</si>
  <si>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</si>
  <si>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</si>
  <si>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</si>
  <si>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</si>
  <si>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</si>
  <si>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</si>
  <si>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</si>
  <si>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</si>
  <si>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</si>
  <si>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</si>
  <si>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</si>
  <si>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</si>
  <si>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</si>
  <si>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</si>
  <si>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</si>
  <si>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</si>
  <si>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</si>
  <si>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</si>
  <si>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</si>
  <si>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</si>
  <si>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</si>
  <si>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</si>
  <si>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</si>
  <si>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</si>
  <si>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</si>
  <si>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</si>
  <si>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</si>
  <si>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</si>
  <si>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</si>
  <si>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</si>
  <si>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</si>
  <si>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</si>
  <si>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</si>
  <si>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</si>
  <si>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</si>
  <si>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</si>
  <si>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</si>
  <si>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</si>
  <si>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</si>
  <si>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</si>
  <si>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</si>
  <si>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</si>
  <si>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</si>
  <si>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</si>
  <si>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</si>
  <si>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</si>
  <si>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</si>
  <si>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</si>
  <si>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</si>
  <si>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</si>
  <si>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</si>
  <si>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</si>
  <si>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</si>
  <si>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</si>
  <si>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</si>
  <si>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</si>
  <si>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</si>
  <si>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</si>
  <si>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</si>
  <si>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</si>
  <si>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</si>
  <si>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</si>
  <si>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</si>
  <si>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</si>
  <si>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</si>
  <si>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</si>
  <si>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</si>
  <si>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</si>
  <si>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</si>
  <si>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</si>
  <si>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</si>
  <si>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</si>
  <si>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</si>
  <si>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</si>
  <si>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</si>
  <si>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</si>
  <si>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</si>
  <si>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</si>
  <si>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</si>
  <si>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</si>
  <si>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</si>
  <si>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</si>
  <si>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</si>
  <si>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</si>
  <si>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</si>
  <si>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</si>
  <si>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</si>
  <si>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</si>
  <si>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</si>
  <si>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</si>
  <si>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</si>
  <si>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</si>
  <si>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</si>
  <si>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</si>
  <si>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</si>
  <si>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</si>
  <si>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</si>
  <si>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</si>
  <si>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</si>
  <si>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</si>
  <si>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</si>
  <si>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</si>
  <si>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</si>
  <si>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</si>
  <si>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</si>
  <si>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</si>
  <si>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</si>
  <si>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</si>
  <si>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</si>
  <si>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</si>
  <si>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</si>
  <si>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</si>
  <si>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</si>
  <si>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</si>
  <si>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</si>
  <si>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</si>
  <si>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</si>
  <si>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</si>
  <si>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</si>
  <si>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</si>
  <si>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</si>
  <si>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</si>
  <si>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</si>
  <si>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</si>
  <si>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</si>
  <si>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</si>
  <si>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</si>
  <si>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</si>
  <si>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</si>
  <si>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</si>
  <si>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</si>
  <si>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</si>
  <si>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</si>
  <si>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</si>
  <si>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</si>
  <si>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</si>
  <si>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</si>
  <si>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</si>
  <si>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</si>
  <si>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</si>
  <si>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</si>
  <si>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</si>
  <si>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</si>
  <si>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</si>
  <si>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</si>
  <si>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</si>
  <si>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</si>
  <si>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</si>
  <si>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</si>
  <si>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</si>
  <si>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</si>
  <si>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</si>
  <si>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</si>
  <si>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</si>
  <si>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</si>
  <si>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</si>
  <si>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</si>
  <si>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</si>
  <si>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</si>
  <si>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</si>
  <si>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</si>
  <si>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</si>
  <si>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</si>
  <si>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</si>
  <si>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</si>
  <si>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</si>
  <si>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</si>
  <si>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</si>
  <si>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</si>
  <si>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</si>
  <si>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</si>
  <si>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</si>
  <si>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</si>
  <si>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</si>
  <si>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</si>
  <si>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</si>
  <si>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</si>
  <si>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</si>
  <si>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</si>
  <si>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</si>
  <si>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</si>
  <si>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</si>
  <si>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</si>
  <si>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</si>
  <si>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</si>
  <si>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</si>
  <si>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</si>
  <si>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</si>
  <si>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</si>
  <si>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</si>
  <si>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</si>
  <si>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</si>
  <si>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</si>
  <si>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</si>
  <si>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</si>
  <si>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</si>
  <si>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</si>
  <si>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</si>
  <si>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</si>
  <si>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</si>
  <si>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</si>
  <si>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</si>
  <si>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</si>
  <si>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</si>
  <si>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</si>
  <si>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</si>
  <si>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</si>
  <si>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</si>
  <si>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</si>
  <si>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</si>
  <si>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</si>
  <si>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</si>
  <si>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</si>
  <si>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</si>
  <si>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</si>
  <si>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</si>
  <si>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</si>
  <si>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</si>
  <si>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</si>
  <si>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</si>
  <si>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</si>
  <si>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</si>
  <si>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</si>
  <si>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</si>
  <si>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</si>
  <si>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</si>
  <si>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</si>
  <si>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</si>
  <si>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</si>
  <si>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</si>
  <si>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</si>
  <si>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</si>
  <si>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</si>
  <si>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</si>
  <si>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</si>
  <si>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</si>
  <si>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</si>
  <si>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</si>
  <si>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</si>
  <si>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</si>
  <si>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</si>
  <si>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</si>
  <si>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</si>
  <si>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</si>
  <si>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</si>
  <si>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</si>
  <si>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</si>
  <si>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</si>
  <si>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</si>
  <si>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</si>
  <si>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</si>
  <si>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</si>
  <si>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</si>
  <si>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</si>
  <si>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</si>
  <si>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</si>
  <si>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</si>
  <si>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</si>
  <si>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</si>
  <si>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</si>
  <si>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</si>
  <si>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</si>
  <si>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</si>
  <si>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</si>
  <si>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</si>
  <si>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</si>
  <si>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</si>
  <si>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</si>
  <si>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</si>
  <si>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</si>
  <si>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</si>
  <si>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</si>
  <si>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</si>
  <si>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</si>
  <si>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</si>
  <si>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</si>
  <si>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</si>
  <si>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</si>
  <si>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</si>
  <si>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</si>
  <si>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</si>
  <si>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</si>
  <si>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</si>
  <si>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</si>
  <si>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</si>
  <si>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</si>
  <si>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</si>
  <si>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</si>
  <si>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</si>
  <si>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</si>
  <si>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</si>
  <si>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</si>
  <si>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</si>
  <si>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</si>
  <si>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</si>
  <si>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</si>
  <si>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</si>
  <si>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</si>
  <si>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</si>
  <si>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</si>
  <si>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</si>
  <si>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</si>
  <si>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</si>
  <si>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</si>
  <si>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</si>
  <si>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</si>
  <si>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</si>
  <si>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</si>
  <si>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</si>
  <si>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</si>
  <si>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</si>
  <si>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</si>
  <si>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</si>
  <si>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</si>
  <si>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</si>
  <si>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</si>
  <si>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</si>
  <si>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</si>
  <si>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</si>
  <si>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</si>
  <si>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</si>
  <si>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</si>
  <si>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</si>
  <si>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</si>
  <si>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</si>
  <si>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</si>
  <si>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</si>
  <si>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</si>
  <si>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</si>
  <si>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</si>
  <si>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</si>
  <si>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</si>
  <si>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</si>
  <si>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</si>
  <si>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</si>
  <si>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</si>
  <si>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</si>
  <si>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</si>
  <si>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</si>
  <si>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</si>
  <si>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</si>
  <si>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</si>
  <si>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</si>
  <si>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</si>
  <si>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</si>
  <si>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</si>
  <si>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</si>
  <si>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</si>
  <si>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</si>
  <si>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</si>
  <si>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</si>
  <si>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</si>
  <si>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</si>
  <si>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</si>
  <si>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</si>
  <si>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</si>
  <si>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</si>
  <si>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</si>
  <si>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</si>
  <si>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</si>
  <si>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</si>
  <si>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</si>
  <si>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</si>
  <si>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</si>
  <si>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</si>
  <si>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</si>
  <si>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</si>
  <si>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</si>
  <si>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</si>
  <si>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</si>
  <si>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</si>
  <si>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</si>
  <si>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</si>
  <si>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</si>
  <si>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</si>
  <si>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</si>
  <si>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</si>
  <si>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</si>
  <si>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</si>
  <si>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</si>
  <si>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</si>
  <si>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</si>
  <si>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</si>
  <si>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</si>
  <si>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</si>
  <si>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</si>
  <si>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</si>
  <si>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</si>
  <si>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</si>
  <si>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</si>
  <si>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</si>
  <si>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</si>
  <si>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</si>
  <si>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</si>
  <si>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</si>
  <si>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</si>
  <si>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</si>
  <si>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</si>
  <si>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</si>
  <si>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</si>
  <si>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</si>
  <si>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</si>
  <si>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</si>
  <si>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</si>
  <si>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</si>
  <si>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</si>
  <si>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</si>
  <si>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</si>
  <si>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</si>
  <si>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</si>
  <si>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</si>
  <si>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</si>
  <si>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</si>
  <si>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</si>
  <si>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</si>
  <si>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</si>
  <si>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</si>
  <si>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</si>
  <si>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</si>
  <si>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</si>
  <si>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</si>
  <si>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</si>
  <si>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</si>
  <si>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</si>
  <si>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</si>
  <si>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</si>
  <si>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</si>
  <si>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</si>
  <si>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</si>
  <si>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</si>
  <si>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</si>
  <si>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</si>
  <si>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</si>
  <si>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</si>
  <si>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</si>
  <si>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</si>
  <si>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</si>
  <si>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</si>
  <si>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</si>
  <si>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</si>
  <si>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</si>
  <si>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</si>
  <si>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</si>
  <si>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</si>
  <si>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</si>
  <si>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</si>
  <si>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</si>
  <si>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</si>
  <si>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</si>
  <si>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</si>
  <si>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</si>
  <si>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</si>
  <si>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</si>
  <si>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</si>
  <si>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</si>
  <si>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</si>
  <si>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</si>
  <si>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</si>
  <si>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</si>
  <si>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</si>
  <si>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</si>
  <si>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</si>
  <si>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</si>
  <si>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</si>
  <si>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</si>
  <si>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</si>
  <si>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</si>
  <si>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</si>
  <si>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</si>
  <si>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</si>
  <si>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</si>
  <si>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</si>
  <si>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</si>
  <si>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</si>
  <si>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</si>
  <si>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</si>
  <si>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</si>
  <si>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</si>
  <si>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</si>
  <si>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</si>
  <si>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</si>
  <si>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</si>
  <si>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</si>
  <si>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</si>
  <si>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</si>
  <si>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</si>
  <si>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</si>
  <si>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</si>
  <si>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</si>
  <si>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</si>
  <si>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</si>
  <si>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</si>
  <si>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</si>
  <si>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</si>
  <si>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</si>
  <si>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</si>
  <si>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</si>
  <si>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</si>
  <si>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</si>
  <si>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</si>
  <si>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</si>
  <si>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</si>
  <si>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</si>
  <si>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</si>
  <si>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</si>
  <si>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</si>
  <si>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</si>
  <si>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</si>
  <si>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</si>
  <si>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</si>
  <si>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</si>
  <si>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</si>
  <si>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</si>
  <si>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</si>
  <si>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</si>
  <si>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</si>
  <si>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</si>
  <si>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</si>
  <si>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</si>
  <si>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</si>
  <si>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</si>
  <si>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</si>
  <si>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</si>
  <si>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</si>
  <si>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</si>
  <si>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</si>
  <si>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</si>
  <si>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</si>
  <si>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</si>
  <si>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</si>
  <si>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</si>
  <si>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</si>
  <si>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</si>
  <si>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</si>
  <si>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</si>
  <si>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</si>
  <si>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</si>
  <si>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</si>
  <si>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</si>
  <si>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</si>
  <si>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</si>
  <si>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</si>
  <si>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</si>
  <si>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</si>
  <si>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</si>
  <si>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</si>
  <si>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</si>
  <si>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</si>
  <si>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</si>
  <si>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</si>
  <si>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</si>
  <si>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</si>
  <si>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</si>
  <si>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</si>
  <si>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</si>
  <si>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</si>
  <si>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</si>
  <si>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</si>
  <si>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</si>
  <si>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</si>
  <si>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</si>
  <si>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</si>
  <si>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</si>
  <si>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</si>
  <si>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</si>
  <si>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</si>
  <si>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</si>
  <si>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</si>
  <si>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</si>
  <si>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</si>
  <si>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</si>
  <si>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</si>
  <si>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</si>
  <si>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</si>
  <si>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</si>
  <si>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</si>
  <si>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</si>
  <si>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</si>
  <si>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</si>
  <si>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</si>
  <si>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</si>
  <si>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</si>
  <si>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</si>
  <si>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</si>
  <si>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</si>
  <si>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</si>
  <si>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</si>
  <si>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</si>
  <si>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</si>
  <si>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</si>
  <si>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</si>
  <si>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</si>
  <si>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</si>
  <si>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</si>
  <si>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</si>
  <si>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</si>
  <si>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</si>
  <si>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</si>
  <si>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</si>
  <si>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</si>
  <si>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</si>
  <si>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</si>
  <si>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</si>
  <si>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</si>
  <si>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</si>
  <si>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</si>
  <si>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</si>
  <si>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</si>
  <si>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</si>
  <si>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</si>
  <si>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</si>
  <si>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</si>
  <si>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</si>
  <si>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</si>
  <si>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</si>
  <si>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</si>
  <si>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</si>
  <si>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</si>
  <si>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</si>
  <si>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</si>
  <si>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</si>
  <si>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</si>
  <si>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</si>
  <si>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</si>
  <si>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</si>
  <si>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</si>
  <si>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</si>
  <si>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</si>
  <si>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</si>
  <si>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</si>
  <si>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</si>
  <si>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</si>
  <si>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</si>
  <si>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</si>
  <si>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</si>
  <si>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</si>
  <si>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</si>
  <si>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</si>
  <si>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</si>
  <si>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</si>
  <si>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</si>
  <si>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</si>
  <si>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</si>
  <si>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</si>
  <si>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</si>
  <si>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</si>
  <si>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</si>
  <si>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</si>
  <si>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</si>
  <si>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</si>
  <si>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</si>
  <si>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</si>
  <si>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</si>
  <si>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</si>
  <si>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</si>
  <si>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</si>
  <si>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</si>
  <si>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</si>
  <si>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</si>
  <si>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</si>
  <si>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</si>
  <si>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</si>
  <si>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</si>
  <si>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</si>
  <si>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</si>
  <si>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</si>
  <si>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</si>
  <si>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</si>
  <si>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</si>
  <si>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</si>
  <si>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</si>
  <si>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</si>
  <si>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</si>
  <si>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</si>
  <si>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</si>
  <si>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</si>
  <si>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</si>
  <si>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</si>
  <si>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</si>
  <si>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</si>
  <si>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</si>
  <si>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</si>
  <si>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</si>
  <si>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</si>
  <si>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</si>
  <si>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</si>
  <si>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</si>
  <si>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</si>
  <si>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</si>
  <si>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</si>
  <si>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</si>
  <si>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</si>
  <si>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</si>
  <si>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</si>
  <si>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</si>
  <si>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</si>
  <si>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</si>
  <si>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</si>
  <si>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</si>
  <si>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</si>
  <si>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</si>
  <si>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</si>
  <si>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</si>
  <si>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</si>
  <si>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</si>
  <si>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</si>
  <si>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</si>
  <si>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</si>
  <si>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</si>
  <si>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</si>
  <si>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</si>
  <si>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</si>
  <si>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</si>
  <si>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</si>
  <si>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</si>
  <si>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</si>
  <si>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</si>
  <si>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</si>
  <si>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</si>
  <si>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</si>
  <si>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</si>
  <si>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</si>
  <si>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</si>
  <si>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</si>
  <si>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</si>
  <si>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</si>
  <si>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</si>
  <si>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</si>
  <si>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</si>
  <si>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</si>
  <si>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</si>
  <si>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</si>
  <si>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</si>
  <si>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</si>
  <si>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</si>
  <si>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</si>
  <si>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</si>
  <si>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</si>
  <si>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</si>
  <si>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</si>
  <si>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</si>
  <si>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</si>
  <si>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</si>
  <si>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</si>
  <si>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</si>
  <si>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</si>
  <si>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</si>
  <si>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</si>
  <si>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</si>
  <si>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</si>
  <si>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</si>
  <si>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</si>
  <si>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</si>
  <si>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</si>
  <si>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</si>
  <si>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</si>
  <si>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</si>
  <si>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</si>
  <si>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</si>
  <si>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</si>
  <si>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</si>
  <si>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</si>
  <si>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</si>
  <si>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</si>
  <si>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</si>
  <si>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</si>
  <si>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</si>
  <si>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</si>
  <si>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</si>
  <si>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</si>
  <si>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</si>
  <si>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</si>
  <si>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</si>
  <si>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</si>
  <si>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</si>
  <si>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</si>
  <si>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</si>
  <si>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</si>
  <si>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</si>
  <si>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</si>
  <si>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</si>
  <si>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</si>
  <si>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</si>
  <si>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</si>
  <si>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</si>
  <si>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</si>
  <si>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</si>
  <si>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</si>
  <si>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</si>
  <si>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</si>
  <si>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</si>
  <si>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</si>
  <si>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</si>
  <si>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</si>
  <si>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</si>
  <si>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</si>
  <si>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</si>
  <si>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</si>
  <si>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</si>
  <si>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</si>
  <si>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</si>
  <si>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</si>
  <si>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</si>
  <si>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</si>
  <si>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</si>
  <si>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</si>
  <si>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</si>
  <si>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</si>
  <si>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</si>
  <si>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</si>
  <si>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</si>
  <si>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</si>
  <si>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</si>
  <si>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</si>
  <si>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</si>
  <si>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</si>
  <si>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</si>
  <si>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</si>
  <si>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</si>
  <si>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</si>
  <si>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</si>
  <si>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</si>
  <si>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</si>
  <si>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</si>
  <si>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</si>
  <si>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</si>
  <si>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</si>
  <si>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</si>
  <si>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</si>
  <si>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</si>
  <si>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</si>
  <si>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</si>
  <si>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</si>
  <si>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</si>
  <si>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</si>
  <si>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</si>
  <si>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</si>
  <si>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</si>
  <si>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</si>
  <si>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</si>
  <si>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</si>
  <si>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</si>
  <si>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</si>
  <si>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</si>
  <si>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</si>
  <si>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</si>
  <si>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</si>
  <si>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</si>
  <si>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</si>
  <si>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</si>
  <si>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</si>
  <si>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</si>
  <si>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</si>
  <si>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</si>
  <si>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</si>
  <si>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</si>
  <si>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</si>
  <si>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</si>
  <si>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</si>
  <si>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</si>
  <si>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</si>
  <si>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</si>
  <si>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</si>
  <si>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</si>
  <si>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</si>
  <si>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</si>
  <si>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</si>
  <si>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</si>
  <si>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</si>
  <si>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</si>
  <si>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</si>
  <si>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</si>
  <si>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</si>
  <si>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</si>
  <si>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</si>
  <si>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</si>
  <si>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</si>
  <si>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</si>
  <si>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</si>
  <si>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</si>
  <si>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</si>
  <si>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</si>
  <si>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</si>
  <si>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</si>
  <si>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</si>
  <si>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</si>
  <si>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</si>
  <si>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</si>
  <si>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</si>
  <si>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</si>
  <si>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</si>
  <si>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</si>
  <si>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</si>
  <si>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</si>
  <si>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</si>
  <si>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</si>
  <si>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</si>
  <si>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</si>
  <si>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</si>
  <si>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</si>
  <si>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</si>
  <si>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</si>
  <si>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</si>
  <si>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</si>
  <si>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</si>
  <si>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</si>
  <si>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</si>
  <si>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</si>
  <si>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</si>
  <si>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</si>
  <si>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</si>
  <si>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</si>
  <si>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</si>
  <si>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</si>
  <si>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</si>
  <si>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</si>
  <si>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</si>
  <si>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</si>
  <si>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</si>
  <si>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</si>
  <si>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</si>
  <si>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</si>
  <si>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</si>
  <si>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</si>
  <si>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</si>
  <si>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</si>
  <si>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</si>
  <si>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</si>
  <si>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</si>
  <si>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</si>
  <si>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</si>
  <si>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</si>
  <si>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</si>
  <si>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</si>
  <si>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</si>
  <si>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</si>
  <si>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</si>
  <si>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</si>
  <si>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</si>
  <si>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</si>
  <si>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</si>
  <si>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</si>
  <si>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</si>
  <si>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</si>
  <si>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</si>
  <si>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</si>
  <si>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</si>
  <si>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</si>
  <si>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</si>
  <si>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</si>
  <si>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</si>
  <si>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</si>
  <si>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</si>
  <si>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</si>
  <si>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</si>
  <si>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</si>
  <si>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</si>
  <si>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</si>
  <si>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</si>
  <si>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</si>
  <si>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</si>
  <si>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</si>
  <si>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</si>
  <si>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</si>
  <si>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</si>
  <si>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</si>
  <si>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</si>
  <si>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</si>
  <si>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</si>
  <si>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</si>
  <si>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</si>
  <si>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</si>
  <si>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</si>
  <si>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</si>
  <si>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</si>
  <si>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</si>
  <si>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</si>
  <si>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</si>
  <si>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</si>
  <si>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</si>
  <si>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</si>
  <si>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</si>
  <si>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</si>
  <si>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</si>
  <si>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</si>
  <si>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</si>
  <si>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</si>
  <si>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</si>
  <si>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</si>
  <si>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</si>
  <si>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</si>
  <si>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</si>
  <si>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</si>
  <si>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</si>
  <si>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</si>
  <si>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</si>
  <si>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</si>
  <si>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</si>
  <si>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</si>
  <si>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</si>
  <si>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</si>
  <si>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</si>
  <si>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</si>
  <si>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</si>
  <si>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</si>
  <si>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</si>
  <si>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</si>
  <si>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</si>
  <si>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</si>
  <si>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</si>
  <si>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</si>
  <si>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</si>
  <si>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</si>
  <si>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</si>
  <si>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</si>
  <si>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</si>
  <si>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</si>
  <si>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</si>
  <si>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</si>
  <si>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</si>
  <si>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</si>
  <si>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</si>
  <si>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</si>
  <si>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</si>
  <si>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</si>
  <si>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</si>
  <si>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</si>
  <si>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</si>
  <si>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</si>
  <si>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</si>
  <si>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</si>
  <si>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</si>
  <si>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</si>
  <si>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</si>
  <si>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</si>
  <si>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</si>
  <si>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</si>
  <si>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</si>
  <si>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</si>
  <si>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</si>
  <si>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</si>
  <si>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</si>
  <si>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</si>
  <si>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</si>
  <si>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</si>
  <si>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</si>
  <si>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</si>
  <si>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</si>
  <si>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</si>
  <si>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</si>
  <si>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</si>
  <si>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</si>
  <si>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</si>
  <si>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</si>
  <si>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</si>
  <si>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</si>
  <si>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</si>
  <si>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</si>
  <si>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</si>
  <si>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</si>
  <si>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</si>
  <si>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</si>
  <si>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</si>
  <si>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</si>
  <si>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</si>
  <si>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</si>
  <si>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</si>
  <si>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</si>
  <si>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</si>
  <si>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</si>
  <si>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</si>
  <si>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</si>
  <si>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</si>
  <si>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</si>
  <si>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</si>
  <si>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</si>
  <si>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</si>
  <si>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</si>
  <si>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</si>
  <si>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</si>
  <si>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</si>
  <si>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</si>
  <si>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</si>
  <si>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</si>
  <si>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</si>
  <si>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</si>
  <si>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</si>
  <si>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</si>
  <si>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</si>
  <si>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</si>
  <si>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</si>
  <si>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</si>
  <si>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</si>
  <si>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</si>
  <si>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</si>
  <si>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</si>
  <si>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</si>
  <si>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</si>
  <si>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</si>
  <si>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</si>
  <si>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</si>
  <si>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</si>
  <si>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</si>
  <si>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</si>
  <si>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</si>
  <si>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</si>
  <si>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</si>
  <si>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</si>
  <si>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</si>
  <si>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</si>
  <si>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</si>
  <si>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</si>
  <si>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</si>
  <si>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</si>
  <si>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</si>
  <si>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</si>
  <si>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</si>
  <si>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</si>
  <si>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</si>
  <si>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</si>
  <si>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</si>
  <si>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</si>
  <si>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</si>
  <si>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</si>
  <si>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</si>
  <si>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</si>
  <si>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</si>
  <si>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</si>
  <si>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</si>
  <si>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</si>
  <si>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</si>
  <si>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</si>
  <si>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</si>
  <si>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</si>
  <si>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</si>
  <si>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</si>
  <si>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</si>
  <si>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</si>
  <si>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</si>
  <si>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</si>
  <si>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</si>
  <si>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</si>
  <si>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</si>
  <si>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</si>
  <si>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</si>
  <si>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</si>
  <si>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</si>
  <si>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</si>
  <si>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</si>
  <si>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</si>
  <si>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</si>
  <si>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</si>
  <si>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</si>
  <si>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</si>
  <si>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</si>
  <si>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</si>
  <si>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</si>
  <si>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</si>
  <si>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</si>
  <si>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</si>
  <si>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</si>
  <si>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</si>
  <si>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</si>
  <si>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</si>
  <si>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</si>
  <si>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</si>
  <si>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</si>
  <si>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</si>
  <si>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</si>
  <si>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</si>
  <si>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</si>
  <si>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</si>
  <si>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</si>
  <si>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</si>
  <si>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</si>
  <si>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</si>
  <si>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</si>
  <si>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</si>
  <si>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</si>
  <si>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</si>
  <si>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</si>
  <si>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</si>
  <si>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</si>
  <si>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</si>
  <si>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</si>
  <si>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</si>
  <si>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</si>
  <si>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</si>
  <si>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</si>
  <si>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</si>
  <si>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</si>
  <si>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</si>
  <si>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</si>
  <si>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</si>
  <si>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</si>
  <si>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</si>
  <si>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</si>
  <si>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</si>
  <si>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</si>
  <si>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</si>
  <si>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</si>
  <si>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</si>
  <si>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</si>
  <si>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</si>
  <si>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</si>
  <si>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</si>
  <si>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</si>
  <si>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</si>
  <si>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</si>
  <si>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</si>
  <si>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</si>
  <si>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</si>
  <si>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</si>
  <si>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</si>
  <si>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</si>
  <si>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</si>
  <si>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</si>
  <si>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</si>
  <si>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</si>
  <si>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</si>
  <si>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</si>
  <si>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</si>
  <si>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</si>
  <si>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</si>
  <si>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</si>
  <si>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</si>
  <si>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</si>
  <si>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</si>
  <si>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</si>
  <si>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</si>
  <si>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</si>
  <si>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</si>
  <si>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</si>
  <si>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</si>
  <si>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</si>
  <si>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</si>
  <si>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</si>
  <si>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</si>
  <si>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</si>
  <si>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</si>
  <si>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</si>
  <si>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</si>
  <si>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</si>
  <si>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</si>
  <si>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</si>
  <si>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</si>
  <si>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</si>
  <si>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</si>
  <si>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</si>
  <si>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</si>
  <si>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</si>
  <si>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</si>
  <si>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</si>
  <si>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</si>
  <si>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</si>
  <si>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</si>
  <si>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</si>
  <si>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</si>
  <si>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</si>
  <si>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</si>
  <si>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</si>
  <si>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</si>
  <si>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</si>
  <si>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</si>
  <si>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</si>
  <si>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</si>
  <si>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</si>
  <si>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</si>
  <si>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</si>
  <si>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</si>
  <si>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</si>
  <si>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</si>
  <si>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</si>
  <si>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</si>
  <si>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</si>
  <si>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</si>
  <si>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</si>
  <si>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</si>
  <si>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</si>
  <si>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</si>
  <si>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</si>
  <si>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</si>
  <si>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</si>
  <si>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</si>
  <si>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</si>
  <si>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</si>
  <si>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</si>
  <si>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</si>
  <si>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</si>
  <si>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</si>
  <si>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</si>
  <si>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</si>
  <si>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</si>
  <si>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</si>
  <si>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</si>
  <si>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</si>
  <si>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</si>
  <si>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</si>
  <si>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</si>
  <si>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</si>
  <si>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</si>
  <si>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</si>
  <si>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</si>
  <si>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</si>
  <si>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</si>
  <si>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</si>
  <si>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</si>
  <si>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</si>
  <si>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</si>
  <si>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</si>
  <si>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</si>
  <si>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</si>
  <si>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</si>
  <si>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</si>
  <si>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</si>
  <si>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</si>
  <si>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</si>
  <si>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</si>
  <si>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</si>
  <si>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</si>
  <si>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</si>
  <si>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</si>
  <si>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</si>
  <si>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</si>
  <si>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</si>
  <si>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</si>
  <si>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</si>
  <si>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</si>
  <si>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</si>
  <si>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</si>
  <si>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</si>
  <si>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</si>
  <si>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</si>
  <si>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</si>
  <si>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</si>
  <si>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</si>
  <si>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</si>
  <si>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</si>
  <si>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</si>
  <si>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</si>
  <si>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</si>
  <si>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</si>
  <si>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</si>
  <si>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</si>
  <si>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</si>
  <si>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</si>
  <si>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</si>
  <si>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</si>
  <si>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</si>
  <si>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</si>
  <si>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</si>
  <si>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</si>
  <si>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</si>
  <si>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</si>
  <si>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</si>
  <si>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</si>
  <si>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</si>
  <si>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</si>
  <si>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</si>
  <si>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</si>
  <si>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</si>
  <si>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</si>
  <si>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</si>
  <si>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</si>
  <si>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</si>
  <si>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</si>
  <si>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</si>
  <si>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</si>
  <si>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</si>
  <si>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</si>
  <si>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</si>
  <si>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</si>
  <si>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</si>
  <si>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</si>
  <si>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</si>
  <si>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</si>
  <si>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</si>
  <si>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</si>
  <si>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</si>
  <si>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</si>
  <si>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</si>
  <si>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</si>
  <si>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</si>
  <si>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</si>
  <si>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</si>
  <si>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</si>
  <si>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</si>
  <si>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</si>
  <si>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</si>
  <si>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</si>
  <si>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</si>
  <si>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</si>
  <si>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</si>
  <si>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</si>
  <si>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</si>
  <si>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</si>
  <si>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</si>
  <si>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</si>
  <si>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</si>
  <si>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</si>
  <si>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</si>
  <si>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</si>
  <si>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</si>
  <si>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</si>
  <si>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</si>
  <si>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</si>
  <si>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</si>
  <si>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</si>
  <si>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</si>
  <si>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</si>
  <si>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</si>
  <si>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</si>
  <si>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</si>
  <si>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</si>
  <si>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</si>
  <si>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</si>
  <si>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</si>
  <si>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</si>
  <si>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</si>
  <si>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</si>
  <si>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</si>
  <si>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</si>
  <si>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</si>
  <si>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</si>
  <si>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</si>
  <si>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</si>
  <si>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</si>
  <si>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</si>
  <si>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</si>
  <si>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</si>
  <si>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</si>
  <si>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</si>
  <si>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</si>
  <si>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</si>
  <si>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</si>
  <si>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</si>
  <si>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</si>
  <si>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</si>
  <si>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</si>
  <si>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</si>
  <si>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</si>
  <si>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</si>
  <si>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</si>
  <si>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</si>
  <si>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</si>
  <si>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</si>
  <si>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</si>
  <si>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</si>
  <si>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</si>
  <si>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</si>
  <si>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</si>
  <si>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</si>
  <si>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</si>
  <si>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</si>
  <si>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</si>
  <si>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</si>
  <si>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</si>
  <si>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</si>
  <si>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</si>
  <si>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</si>
  <si>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</si>
  <si>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</si>
  <si>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</si>
  <si>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</si>
  <si>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</si>
  <si>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</si>
  <si>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</si>
  <si>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</si>
  <si>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</si>
  <si>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</si>
  <si>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</si>
  <si>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</si>
  <si>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</si>
  <si>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</si>
  <si>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</si>
  <si>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</si>
  <si>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</si>
  <si>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</si>
  <si>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</si>
  <si>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</si>
  <si>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</si>
  <si>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</si>
  <si>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</si>
  <si>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</si>
  <si>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</si>
  <si>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</si>
  <si>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</si>
  <si>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</si>
  <si>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</si>
  <si>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</si>
  <si>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</si>
  <si>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</si>
  <si>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</si>
  <si>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</si>
  <si>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</si>
  <si>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</si>
  <si>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</si>
  <si>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</si>
  <si>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</si>
  <si>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</si>
  <si>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</si>
  <si>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</si>
  <si>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</si>
  <si>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</si>
  <si>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</si>
  <si>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</si>
  <si>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</si>
  <si>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</si>
  <si>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</si>
  <si>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</si>
  <si>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</si>
  <si>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</si>
  <si>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</si>
  <si>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</si>
  <si>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</si>
  <si>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</si>
  <si>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</si>
  <si>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</si>
  <si>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</si>
  <si>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</si>
  <si>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</si>
  <si>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</si>
  <si>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</si>
  <si>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</si>
  <si>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</si>
  <si>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</si>
  <si>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</si>
  <si>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</si>
  <si>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</si>
  <si>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</si>
  <si>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</si>
  <si>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</si>
  <si>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</si>
  <si>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</si>
  <si>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</si>
  <si>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</si>
  <si>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</si>
  <si>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</si>
  <si>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</si>
  <si>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</si>
  <si>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</si>
  <si>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</si>
  <si>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</si>
  <si>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</si>
  <si>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</si>
  <si>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</si>
  <si>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</si>
  <si>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</si>
  <si>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</si>
  <si>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</si>
  <si>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</si>
  <si>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</si>
  <si>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</si>
  <si>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</si>
  <si>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</si>
  <si>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</si>
  <si>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</si>
  <si>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</si>
  <si>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</si>
  <si>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</si>
  <si>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</si>
  <si>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</si>
  <si>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</si>
  <si>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</si>
  <si>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</si>
  <si>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</si>
  <si>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</si>
  <si>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</si>
  <si>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</si>
  <si>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</si>
  <si>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</si>
  <si>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</si>
  <si>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</si>
  <si>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</si>
  <si>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</si>
  <si>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</si>
  <si>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</si>
  <si>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</si>
  <si>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</si>
  <si>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</si>
  <si>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</si>
  <si>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</si>
  <si>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</si>
  <si>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</si>
  <si>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</si>
  <si>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</si>
  <si>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</si>
  <si>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</si>
  <si>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</si>
  <si>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</si>
  <si>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</si>
  <si>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</si>
  <si>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</si>
  <si>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</si>
  <si>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</si>
  <si>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</si>
  <si>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</si>
  <si>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</si>
  <si>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</si>
  <si>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</si>
  <si>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</si>
  <si>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</si>
  <si>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</si>
  <si>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</si>
  <si>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</si>
  <si>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</si>
  <si>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</si>
  <si>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</si>
  <si>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</si>
  <si>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</si>
  <si>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</si>
  <si>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</si>
  <si>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</si>
  <si>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</si>
  <si>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</si>
  <si>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</si>
  <si>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</si>
  <si>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</si>
  <si>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</si>
  <si>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</si>
  <si>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</si>
  <si>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</si>
  <si>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</si>
  <si>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</si>
  <si>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</si>
  <si>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</si>
  <si>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</si>
  <si>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</si>
  <si>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</si>
  <si>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</si>
  <si>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</si>
  <si>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</si>
  <si>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</si>
  <si>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</si>
  <si>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</si>
  <si>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</si>
  <si>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</si>
  <si>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</si>
  <si>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</si>
  <si>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</si>
  <si>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</si>
  <si>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</si>
  <si>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</si>
  <si>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</si>
  <si>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</si>
  <si>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</si>
  <si>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</si>
  <si>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</si>
  <si>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</si>
  <si>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</si>
  <si>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</si>
  <si>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</si>
  <si>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</si>
  <si>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</si>
  <si>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</si>
  <si>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</si>
  <si>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</si>
  <si>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</si>
  <si>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</si>
  <si>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</si>
  <si>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</si>
  <si>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</si>
  <si>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</si>
  <si>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</si>
  <si>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</si>
  <si>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</si>
  <si>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</si>
  <si>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</si>
  <si>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</si>
  <si>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</si>
  <si>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</si>
  <si>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</si>
  <si>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</si>
  <si>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</si>
  <si>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</si>
  <si>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</si>
  <si>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</si>
  <si>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</si>
  <si>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</si>
  <si>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</si>
  <si>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</si>
  <si>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</si>
  <si>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</si>
  <si>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</si>
  <si>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</si>
  <si>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</si>
  <si>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</si>
  <si>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</si>
  <si>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</si>
  <si>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</si>
  <si>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</si>
  <si>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</si>
  <si>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</si>
  <si>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</si>
  <si>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</si>
  <si>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</si>
  <si>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</si>
  <si>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</si>
  <si>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</si>
  <si>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</si>
  <si>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</si>
  <si>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</si>
  <si>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</si>
  <si>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</si>
  <si>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</si>
  <si>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</si>
  <si>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</si>
  <si>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</si>
  <si>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</si>
  <si>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</si>
  <si>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</si>
  <si>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</si>
  <si>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</si>
  <si>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</si>
  <si>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</si>
  <si>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</si>
  <si>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</si>
  <si>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</si>
  <si>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</si>
  <si>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</si>
  <si>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</si>
  <si>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</si>
  <si>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</si>
  <si>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</si>
  <si>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</si>
  <si>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</si>
  <si>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</si>
  <si>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</si>
  <si>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</si>
  <si>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</si>
  <si>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</si>
  <si>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</si>
  <si>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</si>
  <si>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</si>
  <si>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</si>
  <si>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</si>
  <si>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</si>
  <si>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</si>
  <si>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</si>
  <si>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</si>
  <si>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</si>
  <si>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</si>
  <si>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</si>
  <si>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</si>
  <si>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</si>
  <si>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</si>
  <si>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</si>
  <si>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</si>
  <si>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</si>
  <si>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</si>
  <si>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</si>
  <si>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</si>
  <si>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</si>
  <si>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</si>
  <si>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</si>
  <si>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</si>
  <si>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</si>
  <si>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</si>
  <si>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</si>
  <si>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</si>
  <si>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</si>
  <si>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</si>
  <si>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</si>
  <si>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</si>
  <si>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</si>
  <si>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</si>
  <si>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</si>
  <si>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</si>
  <si>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</si>
  <si>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</si>
  <si>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</si>
  <si>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</si>
  <si>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</si>
  <si>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</si>
  <si>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</si>
  <si>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</si>
  <si>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</si>
  <si>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</si>
  <si>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</si>
  <si>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</si>
  <si>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</si>
  <si>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</si>
  <si>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</si>
  <si>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</si>
  <si>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</si>
  <si>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</si>
  <si>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</si>
  <si>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</si>
  <si>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</si>
  <si>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</si>
  <si>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</si>
  <si>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</si>
  <si>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</si>
  <si>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</si>
  <si>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</si>
  <si>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</si>
  <si>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</si>
  <si>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</si>
  <si>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</si>
  <si>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</si>
  <si>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</si>
  <si>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</si>
  <si>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</si>
  <si>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</si>
  <si>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</si>
  <si>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</si>
  <si>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</si>
  <si>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</si>
  <si>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</si>
  <si>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</si>
  <si>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</si>
  <si>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</si>
  <si>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</si>
  <si>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</si>
  <si>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</si>
  <si>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</si>
  <si>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</si>
  <si>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</si>
  <si>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</si>
  <si>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</si>
  <si>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</si>
  <si>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</si>
  <si>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</si>
  <si>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</si>
  <si>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</si>
  <si>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</si>
  <si>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</si>
  <si>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</si>
  <si>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</si>
  <si>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</si>
  <si>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</si>
  <si>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</si>
  <si>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</si>
  <si>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</si>
  <si>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</si>
  <si>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</si>
  <si>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</si>
  <si>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</si>
  <si>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</si>
  <si>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</si>
  <si>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</si>
  <si>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</si>
  <si>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</si>
  <si>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</si>
  <si>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</si>
  <si>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</si>
  <si>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</si>
  <si>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</si>
  <si>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</si>
  <si>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</si>
  <si>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</si>
  <si>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</si>
  <si>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</si>
  <si>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</si>
  <si>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</si>
  <si>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</si>
  <si>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</si>
  <si>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</si>
  <si>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</si>
  <si>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</si>
  <si>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</si>
  <si>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</si>
  <si>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</si>
  <si>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</si>
  <si>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</si>
  <si>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</si>
  <si>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</si>
  <si>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</si>
  <si>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</si>
  <si>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</si>
  <si>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</si>
  <si>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</si>
  <si>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</si>
  <si>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</si>
  <si>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</si>
  <si>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</si>
  <si>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</si>
  <si>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</si>
  <si>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</si>
  <si>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</si>
  <si>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</si>
  <si>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</si>
  <si>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</si>
  <si>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</si>
  <si>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</si>
  <si>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</si>
  <si>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</si>
  <si>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</si>
  <si>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</si>
  <si>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</si>
  <si>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</si>
  <si>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</si>
  <si>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</si>
  <si>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</si>
  <si>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</si>
  <si>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</si>
  <si>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</si>
  <si>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</si>
  <si>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</si>
  <si>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</si>
  <si>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</si>
  <si>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</si>
  <si>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</si>
  <si>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</si>
  <si>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</si>
  <si>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</si>
  <si>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</si>
  <si>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</si>
  <si>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</si>
  <si>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</si>
  <si>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</si>
  <si>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</si>
  <si>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</si>
  <si>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</si>
  <si>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</si>
  <si>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</si>
  <si>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</si>
  <si>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</si>
  <si>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</si>
  <si>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</si>
  <si>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</si>
  <si>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</si>
  <si>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</si>
  <si>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</si>
  <si>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</si>
  <si>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</si>
  <si>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</si>
  <si>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</si>
  <si>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</si>
  <si>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</si>
  <si>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</si>
  <si>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</si>
  <si>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</si>
  <si>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</si>
  <si>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</si>
  <si>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</si>
  <si>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</si>
  <si>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</si>
  <si>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</si>
  <si>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</si>
  <si>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</si>
  <si>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</si>
  <si>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</si>
  <si>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</si>
  <si>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</si>
  <si>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</si>
  <si>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</si>
  <si>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</si>
  <si>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</si>
  <si>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</si>
  <si>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</si>
  <si>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</si>
  <si>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</si>
  <si>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</si>
  <si>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</si>
  <si>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</si>
  <si>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</si>
  <si>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</si>
  <si>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</si>
  <si>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</si>
  <si>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</si>
  <si>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</si>
  <si>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</si>
  <si>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</si>
  <si>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</si>
  <si>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</si>
  <si>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</si>
  <si>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</si>
  <si>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</si>
  <si>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</si>
  <si>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</si>
  <si>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</si>
  <si>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</si>
  <si>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</si>
  <si>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</si>
  <si>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</si>
  <si>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</si>
  <si>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</si>
  <si>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</si>
  <si>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</si>
  <si>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</si>
  <si>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</si>
  <si>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</si>
  <si>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</si>
  <si>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</si>
  <si>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</si>
  <si>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</si>
  <si>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</si>
  <si>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</si>
  <si>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</si>
  <si>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</si>
  <si>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</si>
  <si>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</si>
  <si>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</si>
  <si>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</si>
  <si>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</si>
  <si>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</si>
  <si>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</si>
  <si>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</si>
  <si>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</si>
  <si>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</si>
  <si>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</si>
  <si>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</si>
  <si>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</si>
  <si>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</si>
  <si>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</si>
  <si>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</si>
  <si>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</si>
  <si>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</si>
  <si>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</si>
  <si>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</si>
  <si>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</si>
  <si>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</si>
  <si>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</si>
  <si>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</si>
  <si>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</si>
  <si>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</si>
  <si>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</si>
  <si>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</si>
  <si>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</si>
  <si>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</si>
  <si>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</si>
  <si>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</si>
  <si>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</si>
  <si>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</si>
  <si>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</si>
  <si>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</si>
  <si>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</si>
  <si>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</si>
  <si>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</si>
  <si>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</si>
  <si>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</si>
  <si>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</si>
  <si>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</si>
  <si>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</si>
  <si>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</si>
  <si>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</si>
  <si>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</si>
  <si>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</si>
  <si>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</si>
  <si>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</si>
  <si>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</si>
  <si>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</si>
  <si>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</si>
  <si>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</si>
  <si>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</si>
  <si>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</si>
  <si>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</si>
  <si>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</si>
  <si>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</si>
  <si>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</si>
  <si>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</si>
  <si>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</si>
  <si>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</si>
  <si>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</si>
  <si>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</si>
  <si>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</si>
  <si>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</si>
  <si>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</si>
  <si>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</si>
  <si>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</si>
  <si>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</si>
  <si>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</si>
  <si>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</si>
  <si>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</si>
  <si>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</si>
  <si>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</si>
  <si>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</si>
  <si>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</si>
  <si>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</si>
  <si>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</si>
  <si>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</si>
  <si>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</si>
  <si>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</si>
  <si>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</si>
  <si>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</si>
  <si>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</si>
  <si>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</si>
  <si>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</si>
  <si>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</si>
  <si>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</si>
  <si>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</si>
  <si>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</si>
  <si>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</si>
  <si>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</si>
  <si>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</si>
  <si>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</si>
  <si>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</si>
  <si>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</si>
  <si>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</si>
  <si>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</si>
  <si>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</si>
  <si>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</si>
  <si>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</si>
  <si>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</si>
  <si>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</si>
  <si>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</si>
  <si>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</si>
  <si>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</si>
  <si>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</si>
  <si>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</si>
  <si>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</si>
  <si>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</si>
  <si>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</si>
  <si>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</si>
  <si>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</si>
  <si>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</si>
  <si>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</si>
  <si>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</si>
  <si>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</si>
  <si>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</si>
  <si>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</si>
  <si>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</si>
  <si>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</si>
  <si>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</si>
  <si>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</si>
  <si>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</si>
  <si>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</si>
  <si>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</si>
  <si>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</si>
  <si>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</si>
  <si>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</si>
  <si>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</si>
  <si>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</si>
  <si>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</si>
  <si>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</si>
  <si>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</si>
  <si>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</si>
  <si>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</si>
  <si>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</si>
  <si>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</si>
  <si>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</si>
  <si>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</si>
  <si>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</si>
  <si>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</si>
  <si>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</si>
  <si>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</si>
  <si>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</si>
  <si>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</si>
  <si>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</si>
  <si>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</si>
  <si>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</si>
  <si>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</si>
  <si>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</si>
  <si>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</si>
  <si>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</si>
  <si>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</si>
  <si>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</si>
  <si>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</si>
  <si>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</si>
  <si>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</si>
  <si>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</si>
  <si>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</si>
  <si>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</si>
  <si>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</si>
  <si>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</si>
  <si>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</si>
  <si>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</si>
  <si>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</si>
  <si>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</si>
  <si>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</si>
  <si>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</si>
  <si>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</si>
  <si>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</si>
  <si>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</si>
  <si>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</si>
  <si>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</si>
  <si>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</si>
  <si>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</si>
  <si>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</si>
  <si>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</si>
  <si>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</si>
  <si>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</si>
  <si>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</si>
  <si>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</si>
  <si>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</si>
  <si>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</si>
  <si>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</si>
  <si>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</si>
  <si>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</si>
  <si>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</si>
  <si>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</si>
  <si>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</si>
  <si>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</si>
  <si>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</si>
  <si>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</si>
  <si>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</si>
  <si>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</si>
  <si>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</si>
  <si>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</si>
  <si>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</si>
  <si>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</si>
  <si>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</si>
  <si>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</si>
  <si>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</si>
  <si>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</si>
  <si>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</si>
  <si>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</si>
  <si>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</si>
  <si>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</si>
  <si>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</si>
  <si>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</si>
  <si>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</si>
  <si>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</si>
  <si>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</si>
  <si>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</si>
  <si>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</si>
  <si>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</si>
  <si>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</si>
  <si>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</si>
  <si>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</si>
  <si>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</si>
  <si>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</si>
  <si>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</si>
  <si>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</si>
  <si>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</si>
  <si>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</si>
  <si>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</si>
  <si>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</si>
  <si>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</si>
  <si>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</si>
  <si>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</si>
  <si>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</si>
  <si>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</si>
  <si>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</si>
  <si>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</si>
  <si>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</si>
  <si>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</si>
  <si>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</si>
  <si>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</si>
  <si>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</si>
  <si>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</si>
  <si>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</si>
  <si>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</si>
  <si>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</si>
  <si>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</si>
  <si>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</si>
  <si>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</si>
  <si>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</si>
  <si>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</si>
  <si>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</si>
  <si>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</si>
  <si>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</si>
  <si>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</si>
  <si>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</si>
  <si>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</si>
  <si>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</si>
  <si>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</si>
  <si>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</si>
  <si>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</si>
  <si>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</si>
  <si>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</si>
  <si>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</si>
  <si>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</si>
  <si>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</si>
  <si>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</si>
  <si>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</si>
  <si>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</si>
  <si>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</si>
  <si>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</si>
  <si>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</si>
  <si>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</si>
  <si>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</si>
  <si>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</si>
  <si>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</si>
  <si>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</si>
  <si>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</si>
  <si>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</si>
  <si>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</si>
  <si>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</si>
  <si>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</si>
  <si>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</si>
  <si>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</si>
  <si>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</si>
  <si>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</si>
  <si>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</si>
  <si>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</si>
  <si>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</si>
  <si>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</si>
  <si>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</si>
  <si>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</si>
  <si>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</si>
  <si>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</si>
  <si>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</si>
  <si>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</si>
  <si>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</si>
  <si>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</si>
  <si>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</si>
  <si>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</si>
  <si>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</si>
  <si>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</si>
  <si>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</si>
  <si>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</si>
  <si>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</si>
  <si>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</si>
  <si>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</si>
  <si>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</si>
  <si>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</si>
  <si>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</si>
  <si>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</si>
  <si>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</si>
  <si>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</si>
  <si>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</si>
  <si>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</si>
  <si>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</si>
  <si>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</si>
  <si>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</si>
  <si>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</si>
  <si>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</si>
  <si>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</si>
  <si>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</si>
  <si>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</si>
  <si>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</si>
  <si>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</si>
  <si>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</si>
  <si>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</si>
  <si>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</si>
  <si>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</si>
  <si>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</si>
  <si>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</si>
  <si>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</si>
  <si>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</si>
  <si>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</si>
  <si>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</si>
  <si>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</si>
  <si>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</si>
  <si>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</si>
  <si>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</si>
  <si>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</si>
  <si>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</si>
  <si>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</si>
  <si>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</si>
  <si>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</si>
  <si>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</si>
  <si>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</si>
  <si>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</si>
  <si>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</si>
  <si>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</si>
  <si>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</si>
  <si>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</si>
  <si>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</si>
  <si>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</si>
  <si>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</si>
  <si>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</si>
  <si>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</si>
  <si>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</si>
  <si>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</si>
  <si>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</si>
  <si>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</si>
  <si>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</si>
  <si>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</si>
  <si>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</si>
  <si>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</si>
  <si>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</si>
  <si>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</si>
  <si>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</si>
  <si>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</si>
  <si>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</si>
  <si>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</si>
  <si>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</si>
  <si>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</si>
  <si>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</si>
  <si>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</si>
  <si>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</si>
  <si>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</si>
  <si>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</si>
  <si>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</si>
  <si>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</si>
  <si>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</si>
  <si>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</si>
  <si>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</si>
  <si>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</si>
  <si>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</si>
  <si>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</si>
  <si>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</si>
  <si>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</si>
  <si>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</si>
  <si>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</si>
  <si>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</si>
  <si>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</si>
  <si>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</si>
  <si>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</si>
  <si>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</si>
  <si>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</si>
  <si>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</si>
  <si>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</si>
  <si>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</si>
  <si>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</si>
  <si>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</si>
  <si>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</si>
  <si>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</si>
  <si>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</si>
  <si>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</si>
  <si>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</si>
  <si>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</si>
  <si>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</si>
  <si>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</si>
  <si>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</si>
  <si>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</si>
  <si>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</si>
  <si>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</si>
  <si>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</si>
  <si>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</si>
  <si>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</si>
  <si>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</si>
  <si>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</si>
  <si>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</si>
  <si>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</si>
  <si>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</si>
  <si>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</si>
  <si>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</si>
  <si>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</si>
  <si>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</si>
  <si>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</si>
  <si>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</si>
  <si>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</si>
  <si>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</si>
  <si>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</si>
  <si>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</si>
  <si>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</si>
  <si>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</si>
  <si>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</si>
  <si>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</si>
  <si>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</si>
  <si>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</si>
  <si>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</si>
  <si>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</si>
  <si>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</si>
  <si>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</si>
  <si>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</si>
  <si>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</si>
  <si>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</si>
  <si>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</si>
  <si>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</si>
  <si>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</si>
  <si>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</si>
  <si>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</si>
  <si>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</si>
  <si>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</si>
  <si>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</si>
  <si>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</si>
  <si>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</si>
  <si>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</si>
  <si>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</si>
  <si>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</si>
  <si>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</si>
  <si>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</si>
  <si>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</si>
  <si>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</si>
  <si>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</si>
  <si>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</si>
  <si>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</si>
  <si>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</si>
  <si>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</si>
  <si>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</si>
  <si>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</si>
  <si>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</si>
  <si>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</si>
  <si>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</si>
  <si>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</si>
  <si>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</si>
  <si>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</si>
  <si>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</si>
  <si>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</si>
  <si>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</si>
  <si>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</si>
  <si>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</si>
  <si>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</si>
  <si>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</si>
  <si>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</si>
  <si>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</si>
  <si>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</si>
  <si>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</si>
  <si>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</si>
  <si>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</si>
  <si>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</si>
  <si>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</si>
  <si>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</si>
  <si>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</si>
  <si>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</si>
  <si>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</si>
  <si>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</si>
  <si>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</si>
  <si>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</si>
  <si>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</si>
  <si>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</si>
  <si>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</si>
  <si>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</si>
  <si>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</si>
  <si>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</si>
  <si>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</si>
  <si>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</si>
  <si>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</si>
  <si>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</si>
  <si>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</si>
  <si>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</si>
  <si>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</si>
  <si>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</si>
  <si>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</si>
  <si>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</si>
  <si>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</si>
  <si>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</si>
  <si>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</si>
  <si>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</si>
  <si>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</si>
  <si>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</si>
  <si>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</si>
  <si>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</si>
  <si>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</si>
  <si>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</si>
  <si>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</si>
  <si>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</si>
  <si>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</si>
  <si>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</si>
  <si>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</si>
  <si>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</si>
  <si>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</si>
  <si>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</si>
  <si>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</si>
  <si>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</si>
  <si>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</si>
  <si>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</si>
  <si>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</si>
  <si>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</si>
  <si>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</si>
  <si>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</si>
  <si>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</si>
  <si>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</si>
  <si>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</si>
  <si>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</si>
  <si>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</si>
  <si>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</si>
  <si>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</si>
  <si>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</si>
  <si>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</si>
  <si>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</si>
  <si>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</si>
  <si>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</si>
  <si>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</si>
  <si>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</si>
  <si>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</si>
  <si>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</si>
  <si>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</si>
  <si>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</si>
  <si>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</si>
  <si>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</si>
  <si>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</si>
  <si>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</si>
  <si>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</si>
  <si>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</si>
  <si>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</si>
  <si>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</si>
  <si>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</si>
  <si>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</si>
  <si>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</si>
  <si>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</si>
  <si>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</si>
  <si>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</si>
  <si>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</si>
  <si>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</si>
  <si>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</si>
  <si>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</si>
  <si>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</si>
  <si>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</si>
  <si>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</si>
  <si>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</si>
  <si>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</si>
  <si>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</si>
  <si>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</si>
  <si>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</si>
  <si>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</si>
  <si>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</si>
  <si>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</si>
  <si>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</si>
  <si>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</si>
  <si>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</si>
  <si>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</si>
  <si>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</si>
  <si>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</si>
  <si>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</si>
  <si>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</si>
  <si>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</si>
  <si>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</si>
  <si>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</si>
  <si>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</si>
  <si>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</si>
  <si>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</si>
  <si>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</si>
  <si>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</si>
  <si>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</si>
  <si>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</si>
  <si>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</si>
  <si>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</si>
  <si>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</si>
  <si>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</si>
  <si>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</si>
  <si>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</si>
  <si>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</si>
  <si>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</si>
  <si>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</si>
  <si>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</si>
  <si>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</si>
  <si>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</si>
  <si>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</si>
  <si>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</si>
  <si>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</si>
  <si>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</si>
  <si>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</si>
  <si>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</si>
  <si>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</si>
  <si>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</si>
  <si>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</si>
  <si>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</si>
  <si>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</si>
  <si>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</si>
  <si>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</si>
  <si>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</si>
  <si>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</si>
  <si>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</si>
  <si>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</si>
  <si>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</si>
  <si>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</si>
  <si>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</si>
  <si>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</si>
  <si>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</si>
  <si>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</si>
  <si>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</si>
  <si>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</si>
  <si>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</si>
  <si>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</si>
  <si>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</si>
  <si>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</si>
  <si>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</si>
  <si>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</si>
  <si>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</si>
  <si>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</si>
  <si>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</si>
  <si>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</si>
  <si>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</si>
  <si>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</si>
  <si>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</si>
  <si>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</si>
  <si>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</si>
  <si>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</si>
  <si>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</si>
  <si>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</si>
  <si>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</si>
  <si>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</si>
  <si>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</si>
  <si>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</si>
  <si>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</si>
  <si>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</si>
  <si>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</si>
  <si>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</si>
  <si>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</si>
  <si>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</si>
  <si>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</si>
  <si>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</si>
  <si>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</si>
  <si>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</si>
  <si>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</si>
  <si>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</si>
  <si>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</si>
  <si>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</si>
  <si>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</si>
  <si>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</si>
  <si>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</si>
  <si>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</si>
  <si>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</si>
  <si>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</si>
  <si>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</si>
  <si>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</si>
  <si>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</si>
  <si>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</si>
  <si>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</si>
  <si>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</si>
  <si>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</si>
  <si>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</si>
  <si>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</si>
  <si>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</si>
  <si>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</si>
  <si>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</si>
  <si>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</si>
  <si>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</si>
  <si>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</si>
  <si>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</si>
  <si>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</si>
  <si>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</si>
  <si>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</si>
  <si>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</si>
  <si>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</si>
  <si>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</si>
  <si>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</si>
  <si>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</si>
  <si>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</si>
  <si>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</si>
  <si>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</si>
  <si>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</si>
  <si>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</si>
  <si>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</si>
  <si>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</si>
  <si>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</si>
  <si>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</si>
  <si>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</si>
  <si>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</si>
  <si>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</si>
  <si>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</si>
  <si>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</si>
  <si>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</si>
  <si>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</si>
  <si>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</si>
  <si>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</si>
  <si>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</si>
  <si>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</si>
  <si>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</si>
  <si>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</si>
  <si>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</si>
  <si>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</si>
  <si>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</si>
  <si>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</si>
  <si>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</si>
  <si>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</si>
  <si>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</si>
  <si>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</si>
  <si>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</si>
  <si>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</si>
  <si>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</si>
  <si>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</si>
  <si>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</si>
  <si>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</si>
  <si>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</si>
  <si>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</si>
  <si>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</si>
  <si>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</si>
  <si>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</si>
  <si>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</si>
  <si>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</si>
  <si>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</si>
  <si>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</si>
  <si>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</si>
  <si>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</si>
  <si>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</si>
  <si>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</si>
  <si>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</si>
  <si>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</si>
  <si>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</si>
  <si>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</si>
  <si>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</si>
  <si>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</si>
  <si>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</si>
  <si>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</si>
  <si>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</si>
  <si>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</si>
  <si>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</si>
  <si>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</si>
  <si>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</si>
  <si>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</si>
  <si>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</si>
  <si>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</si>
  <si>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</si>
  <si>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</si>
  <si>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</si>
  <si>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</si>
  <si>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</si>
  <si>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</si>
  <si>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</si>
  <si>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</si>
  <si>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</si>
  <si>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</si>
  <si>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</si>
  <si>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</si>
  <si>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</si>
  <si>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</si>
  <si>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</si>
  <si>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</si>
  <si>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</si>
  <si>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</si>
  <si>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</si>
  <si>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</si>
  <si>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</si>
  <si>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</si>
  <si>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</si>
  <si>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</si>
  <si>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</si>
  <si>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</si>
  <si>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</si>
  <si>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</si>
  <si>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</si>
  <si>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</si>
  <si>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</si>
  <si>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</si>
  <si>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</si>
  <si>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</si>
  <si>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</si>
  <si>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</si>
  <si>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</si>
  <si>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</si>
  <si>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</si>
  <si>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</si>
  <si>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</si>
  <si>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</si>
  <si>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</si>
  <si>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</si>
  <si>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</si>
  <si>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</si>
  <si>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</si>
  <si>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</si>
  <si>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</si>
  <si>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</si>
  <si>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</si>
  <si>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</si>
  <si>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</si>
  <si>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</si>
  <si>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</si>
  <si>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</si>
  <si>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</si>
  <si>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</si>
  <si>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</si>
  <si>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</si>
  <si>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</si>
  <si>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</si>
  <si>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</si>
  <si>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</si>
  <si>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</si>
  <si>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</si>
  <si>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</si>
  <si>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</si>
  <si>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</si>
  <si>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</si>
  <si>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</si>
  <si>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</si>
  <si>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</si>
  <si>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</si>
  <si>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</si>
  <si>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</si>
  <si>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</si>
  <si>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</si>
  <si>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</si>
  <si>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</si>
  <si>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</si>
  <si>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</si>
  <si>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</si>
  <si>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</si>
  <si>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</si>
  <si>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</si>
  <si>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</si>
  <si>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</si>
  <si>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</si>
  <si>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</si>
  <si>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</si>
  <si>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</si>
  <si>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</si>
  <si>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</si>
  <si>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</si>
  <si>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</si>
  <si>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</si>
  <si>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</si>
  <si>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</si>
  <si>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</si>
  <si>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</si>
  <si>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</si>
  <si>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</si>
  <si>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</si>
  <si>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</si>
  <si>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</si>
  <si>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</si>
  <si>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</si>
  <si>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</si>
  <si>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</si>
  <si>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</si>
  <si>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</si>
  <si>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</si>
  <si>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</si>
  <si>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</si>
  <si>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</si>
  <si>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</si>
  <si>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</si>
  <si>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</si>
  <si>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</si>
  <si>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</si>
  <si>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</si>
  <si>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</si>
  <si>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</si>
  <si>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</si>
  <si>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</si>
  <si>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</si>
  <si>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</si>
  <si>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</si>
  <si>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</si>
  <si>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</si>
  <si>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</si>
  <si>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</si>
  <si>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</si>
  <si>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</si>
  <si>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</si>
  <si>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</si>
  <si>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</si>
  <si>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</si>
  <si>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</si>
  <si>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</si>
  <si>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</si>
  <si>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</si>
  <si>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</si>
  <si>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</si>
  <si>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</si>
  <si>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</si>
  <si>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</si>
  <si>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</si>
  <si>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</si>
  <si>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</si>
  <si>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</si>
  <si>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</si>
  <si>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</si>
  <si>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</si>
  <si>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</si>
  <si>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</si>
  <si>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</si>
  <si>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</si>
  <si>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</si>
  <si>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</si>
  <si>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</si>
  <si>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</si>
  <si>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</si>
  <si>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</si>
  <si>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</si>
  <si>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</si>
  <si>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</si>
  <si>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</si>
  <si>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</si>
  <si>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</si>
  <si>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</si>
  <si>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</si>
  <si>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</si>
  <si>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</si>
  <si>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</si>
  <si>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</si>
  <si>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</si>
  <si>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</si>
  <si>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</si>
  <si>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</si>
  <si>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</si>
  <si>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</si>
  <si>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</si>
  <si>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</si>
  <si>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</si>
  <si>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</si>
  <si>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</si>
  <si>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</si>
  <si>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</si>
  <si>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</si>
  <si>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</si>
  <si>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</si>
  <si>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</si>
  <si>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</si>
  <si>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</si>
  <si>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</si>
  <si>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</si>
  <si>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</si>
  <si>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</si>
  <si>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</si>
  <si>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</si>
  <si>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</si>
  <si>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</si>
  <si>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</si>
  <si>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</si>
  <si>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</si>
  <si>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</si>
  <si>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</si>
  <si>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</si>
  <si>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</si>
  <si>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</si>
  <si>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</si>
  <si>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</si>
  <si>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</si>
  <si>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</si>
  <si>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</si>
  <si>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</si>
  <si>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</si>
  <si>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</si>
  <si>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</si>
  <si>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</si>
  <si>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</si>
  <si>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</si>
  <si>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</si>
  <si>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</si>
  <si>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</si>
  <si>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</si>
  <si>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</si>
  <si>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</si>
  <si>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</si>
  <si>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</si>
  <si>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</si>
  <si>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</si>
  <si>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</si>
  <si>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</si>
  <si>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</si>
  <si>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</si>
  <si>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</si>
  <si>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</si>
  <si>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</si>
  <si>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</si>
  <si>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</si>
  <si>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</si>
  <si>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</si>
  <si>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</si>
  <si>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</si>
  <si>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</si>
  <si>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</si>
  <si>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</si>
  <si>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</si>
  <si>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</si>
  <si>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</si>
  <si>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</si>
  <si>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</si>
  <si>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</si>
  <si>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</si>
  <si>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</si>
  <si>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</si>
  <si>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</si>
  <si>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</si>
  <si>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</si>
  <si>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</si>
  <si>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</si>
  <si>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</si>
  <si>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</si>
  <si>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</si>
  <si>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</si>
  <si>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</si>
  <si>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</si>
  <si>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</si>
  <si>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</si>
  <si>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</si>
  <si>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</si>
  <si>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</si>
  <si>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</si>
  <si>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</si>
  <si>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</si>
  <si>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</si>
  <si>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</si>
  <si>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</si>
  <si>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</si>
  <si>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</si>
  <si>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</si>
  <si>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</si>
  <si>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</si>
  <si>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</si>
  <si>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</si>
  <si>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</si>
  <si>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</si>
  <si>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</si>
  <si>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</si>
  <si>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</si>
  <si>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</si>
  <si>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</si>
  <si>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</si>
  <si>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</si>
  <si>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</si>
  <si>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</si>
  <si>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</si>
  <si>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</si>
  <si>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</si>
  <si>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</si>
  <si>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</si>
  <si>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</si>
  <si>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</si>
  <si>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</si>
  <si>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</si>
  <si>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</si>
  <si>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</si>
  <si>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</si>
  <si>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</si>
  <si>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</si>
  <si>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</si>
  <si>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</si>
  <si>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</si>
  <si>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</si>
  <si>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</si>
  <si>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</si>
  <si>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</si>
  <si>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</si>
  <si>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</si>
  <si>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</si>
  <si>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</si>
  <si>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</si>
  <si>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</si>
  <si>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</si>
  <si>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</si>
  <si>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</si>
  <si>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</si>
  <si>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</si>
  <si>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</si>
  <si>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</si>
  <si>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</si>
  <si>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</si>
  <si>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</si>
  <si>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</si>
  <si>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</si>
  <si>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</si>
  <si>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</si>
  <si>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</si>
  <si>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</si>
  <si>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</si>
  <si>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</si>
  <si>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</si>
  <si>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</si>
  <si>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</si>
  <si>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</si>
  <si>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</si>
  <si>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</si>
  <si>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</si>
  <si>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</si>
  <si>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</si>
  <si>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</si>
  <si>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</si>
  <si>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</si>
  <si>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</si>
  <si>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</si>
  <si>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</si>
  <si>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</si>
  <si>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</si>
  <si>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</si>
  <si>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</si>
  <si>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</si>
  <si>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</si>
  <si>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</si>
  <si>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</si>
  <si>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</si>
  <si>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</si>
  <si>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</si>
  <si>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</si>
  <si>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</si>
  <si>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</si>
  <si>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</si>
  <si>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</si>
  <si>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</si>
  <si>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</si>
  <si>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</si>
  <si>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</si>
  <si>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</si>
  <si>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</si>
  <si>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</si>
  <si>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</si>
  <si>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</si>
  <si>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</si>
  <si>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</si>
  <si>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</si>
  <si>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</si>
  <si>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</si>
  <si>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</si>
  <si>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</si>
  <si>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</si>
  <si>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</si>
  <si>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</si>
  <si>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</si>
  <si>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</si>
  <si>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</si>
  <si>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</si>
  <si>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</si>
  <si>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</si>
  <si>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</si>
  <si>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</si>
  <si>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</si>
  <si>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</si>
  <si>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</si>
  <si>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</si>
  <si>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</si>
  <si>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</si>
  <si>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</si>
  <si>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</si>
  <si>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</si>
  <si>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</si>
  <si>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</si>
  <si>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</si>
  <si>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</si>
  <si>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</si>
  <si>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</si>
  <si>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</si>
  <si>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</si>
  <si>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</si>
  <si>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</si>
  <si>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</si>
  <si>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</si>
  <si>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</si>
  <si>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</si>
  <si>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</si>
  <si>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</si>
  <si>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</si>
  <si>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</si>
  <si>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</si>
  <si>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</si>
  <si>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</si>
  <si>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</si>
  <si>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</si>
  <si>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</si>
  <si>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</si>
  <si>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</si>
  <si>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</si>
  <si>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</si>
  <si>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</si>
  <si>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</si>
  <si>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</si>
  <si>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</si>
  <si>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</si>
  <si>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</si>
  <si>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</si>
  <si>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</si>
  <si>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</si>
  <si>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</si>
  <si>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</si>
  <si>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</si>
  <si>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</si>
  <si>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</si>
  <si>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</si>
  <si>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</si>
  <si>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</si>
  <si>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</si>
  <si>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</si>
  <si>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</si>
  <si>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</si>
  <si>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</si>
  <si>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</si>
  <si>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</si>
  <si>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</si>
  <si>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</si>
  <si>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</si>
  <si>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</si>
  <si>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</si>
  <si>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</si>
  <si>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</si>
  <si>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</si>
  <si>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</si>
  <si>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</si>
  <si>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</si>
  <si>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</si>
  <si>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</si>
  <si>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</si>
  <si>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</si>
  <si>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</si>
  <si>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</si>
  <si>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</si>
  <si>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</si>
  <si>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</si>
  <si>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</si>
  <si>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</si>
  <si>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</si>
  <si>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</si>
  <si>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</si>
  <si>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</si>
  <si>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</si>
  <si>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</si>
  <si>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</si>
  <si>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</si>
  <si>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</si>
  <si>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</si>
  <si>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</si>
  <si>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</si>
  <si>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</si>
  <si>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</si>
  <si>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</si>
  <si>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</si>
  <si>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</si>
  <si>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</si>
  <si>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</si>
  <si>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</si>
  <si>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</si>
  <si>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</si>
  <si>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</si>
  <si>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</si>
  <si>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</si>
  <si>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</si>
  <si>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</si>
  <si>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</si>
  <si>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</si>
  <si>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</si>
  <si>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</si>
  <si>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</si>
  <si>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</si>
  <si>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</si>
  <si>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</si>
  <si>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</si>
  <si>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</si>
  <si>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</si>
  <si>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</si>
  <si>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</si>
  <si>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</si>
  <si>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</si>
  <si>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</si>
  <si>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</si>
  <si>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</si>
  <si>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</si>
  <si>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</si>
  <si>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</si>
  <si>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</si>
  <si>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</si>
  <si>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</si>
  <si>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</si>
  <si>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</si>
  <si>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</si>
  <si>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</si>
  <si>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</si>
  <si>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</si>
  <si>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</si>
  <si>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</si>
  <si>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</si>
  <si>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</si>
  <si>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</si>
  <si>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</si>
  <si>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</si>
  <si>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</si>
  <si>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</si>
  <si>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</si>
  <si>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</si>
  <si>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</si>
  <si>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</si>
  <si>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</si>
  <si>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</si>
  <si>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</si>
  <si>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</si>
  <si>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</si>
  <si>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</si>
  <si>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</si>
  <si>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</si>
  <si>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</si>
  <si>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</si>
  <si>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</si>
  <si>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</si>
  <si>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</si>
  <si>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</si>
  <si>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</si>
  <si>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</si>
  <si>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</si>
  <si>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</si>
  <si>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</si>
  <si>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</si>
  <si>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</si>
  <si>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</si>
  <si>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</si>
  <si>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</si>
  <si>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</si>
  <si>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</si>
  <si>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</si>
  <si>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</si>
  <si>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</si>
  <si>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</si>
  <si>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</si>
  <si>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</si>
  <si>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</si>
  <si>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</si>
  <si>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</si>
  <si>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</si>
  <si>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</si>
  <si>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</si>
  <si>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</si>
  <si>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</si>
  <si>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</si>
  <si>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</si>
  <si>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</si>
  <si>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</si>
  <si>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</si>
  <si>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</si>
  <si>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</si>
  <si>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</si>
  <si>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</si>
  <si>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</si>
  <si>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</si>
  <si>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</si>
  <si>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</si>
  <si>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</si>
  <si>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</si>
  <si>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</si>
  <si>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</si>
  <si>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</si>
  <si>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</si>
  <si>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</si>
  <si>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</si>
  <si>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</si>
  <si>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</si>
  <si>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</si>
  <si>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</si>
  <si>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</si>
  <si>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</si>
  <si>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</si>
  <si>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</si>
  <si>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</si>
  <si>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</si>
  <si>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</si>
  <si>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</si>
  <si>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</si>
  <si>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</si>
  <si>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</si>
  <si>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</si>
  <si>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</si>
  <si>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</si>
  <si>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</si>
  <si>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</si>
  <si>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</si>
  <si>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</si>
  <si>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</si>
  <si>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</si>
  <si>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</si>
  <si>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</si>
  <si>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</si>
  <si>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</si>
  <si>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</si>
  <si>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</si>
  <si>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</si>
  <si>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</si>
  <si>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</si>
  <si>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</si>
  <si>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</si>
  <si>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</si>
  <si>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</si>
  <si>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</si>
  <si>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</si>
  <si>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</si>
  <si>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</si>
  <si>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</si>
  <si>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</si>
  <si>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</si>
  <si>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</si>
  <si>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</si>
  <si>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</si>
  <si>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</si>
  <si>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</si>
  <si>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</si>
  <si>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</si>
  <si>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</si>
  <si>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</si>
  <si>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</si>
  <si>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</si>
  <si>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</si>
  <si>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</si>
  <si>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</si>
  <si>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</si>
  <si>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</si>
  <si>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</si>
  <si>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</si>
  <si>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</si>
  <si>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</si>
  <si>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</si>
  <si>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</si>
  <si>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</si>
  <si>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</si>
  <si>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</si>
  <si>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</si>
  <si>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</si>
  <si>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</si>
  <si>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</si>
  <si>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</si>
  <si>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</si>
  <si>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</si>
  <si>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</si>
  <si>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</si>
  <si>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</si>
  <si>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</si>
  <si>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</si>
  <si>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</si>
  <si>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</si>
  <si>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</si>
  <si>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</si>
  <si>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</si>
  <si>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</si>
  <si>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</si>
  <si>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</si>
  <si>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</si>
  <si>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</si>
  <si>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</si>
  <si>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</si>
  <si>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</si>
  <si>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</si>
  <si>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</si>
  <si>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</si>
  <si>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</si>
  <si>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</si>
  <si>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</si>
  <si>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</si>
  <si>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</si>
  <si>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</si>
  <si>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</si>
  <si>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</si>
  <si>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</si>
  <si>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</si>
  <si>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</si>
  <si>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</si>
  <si>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</si>
  <si>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</si>
  <si>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</si>
  <si>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</si>
  <si>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</si>
  <si>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</si>
  <si>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</si>
  <si>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</si>
  <si>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</si>
  <si>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</si>
  <si>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</si>
  <si>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</si>
  <si>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</si>
  <si>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</si>
  <si>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</si>
  <si>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</si>
  <si>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</si>
  <si>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</si>
  <si>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</si>
  <si>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</si>
  <si>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</si>
  <si>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</si>
  <si>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</si>
  <si>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</si>
  <si>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</si>
  <si>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</si>
  <si>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</si>
  <si>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</si>
  <si>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</si>
  <si>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</si>
  <si>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</si>
  <si>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</si>
  <si>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</si>
  <si>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</si>
  <si>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</si>
  <si>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</si>
  <si>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</si>
  <si>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</si>
  <si>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</si>
  <si>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</si>
  <si>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</si>
  <si>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</si>
  <si>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</si>
  <si>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</si>
  <si>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</si>
  <si>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</si>
  <si>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</si>
  <si>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</si>
  <si>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</si>
  <si>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</si>
  <si>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</si>
  <si>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</si>
  <si>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</si>
  <si>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</si>
  <si>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</si>
  <si>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</si>
  <si>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</si>
  <si>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</si>
  <si>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</si>
  <si>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</si>
  <si>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</si>
  <si>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</si>
  <si>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</si>
  <si>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</si>
  <si>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</si>
  <si>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</si>
  <si>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</si>
  <si>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</si>
  <si>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</si>
  <si>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</si>
  <si>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</si>
  <si>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</si>
  <si>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</si>
  <si>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</si>
  <si>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</si>
  <si>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</si>
  <si>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</si>
  <si>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</si>
  <si>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</si>
  <si>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</si>
  <si>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</si>
  <si>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</si>
  <si>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</si>
  <si>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</si>
  <si>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</si>
  <si>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</si>
  <si>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</si>
  <si>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</si>
  <si>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</si>
  <si>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</si>
  <si>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</si>
  <si>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</si>
  <si>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</si>
  <si>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</si>
  <si>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</si>
  <si>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</si>
  <si>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</si>
  <si>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</si>
  <si>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</si>
  <si>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</si>
  <si>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</si>
  <si>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</si>
  <si>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</si>
  <si>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</si>
  <si>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</si>
  <si>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</si>
  <si>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</si>
  <si>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</si>
  <si>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</si>
  <si>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</si>
  <si>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</si>
  <si>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</si>
  <si>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</si>
  <si>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</si>
  <si>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</si>
  <si>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</si>
  <si>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</si>
  <si>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</si>
  <si>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</si>
  <si>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</si>
  <si>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</si>
  <si>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</si>
  <si>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</si>
  <si>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</si>
  <si>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</si>
  <si>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</si>
  <si>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</si>
  <si>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</si>
  <si>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</si>
  <si>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</si>
  <si>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</si>
  <si>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</si>
  <si>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</si>
  <si>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</si>
  <si>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</si>
  <si>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</si>
  <si>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</si>
  <si>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</si>
  <si>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</si>
  <si>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</si>
  <si>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</si>
  <si>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</si>
  <si>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</si>
  <si>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</si>
  <si>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</si>
  <si>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</si>
  <si>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</si>
  <si>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</si>
  <si>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</si>
  <si>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</si>
  <si>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</si>
  <si>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</si>
  <si>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</si>
  <si>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</si>
  <si>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</si>
  <si>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</si>
  <si>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</si>
  <si>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</si>
  <si>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</si>
  <si>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</si>
  <si>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</si>
  <si>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</si>
  <si>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</si>
  <si>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</si>
  <si>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</si>
  <si>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</si>
  <si>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</si>
  <si>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</si>
  <si>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</si>
  <si>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</si>
  <si>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</si>
  <si>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</si>
  <si>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</si>
  <si>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</si>
  <si>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</si>
  <si>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</si>
  <si>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</si>
  <si>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</si>
  <si>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</si>
  <si>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</si>
  <si>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</si>
  <si>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</si>
  <si>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</si>
  <si>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</si>
  <si>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</si>
  <si>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</si>
  <si>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</si>
  <si>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</si>
  <si>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</si>
  <si>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</si>
  <si>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</si>
  <si>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</si>
  <si>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</si>
  <si>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</si>
  <si>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</si>
  <si>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</si>
  <si>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</si>
  <si>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</si>
  <si>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</si>
  <si>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</si>
  <si>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</si>
  <si>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</si>
  <si>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</si>
  <si>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</si>
  <si>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</si>
  <si>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</si>
  <si>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</si>
  <si>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</si>
  <si>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</si>
  <si>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</si>
  <si>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</si>
  <si>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</si>
  <si>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</si>
  <si>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</si>
  <si>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</si>
  <si>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</si>
  <si>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</si>
  <si>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</si>
  <si>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</si>
  <si>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</si>
  <si>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</si>
  <si>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</si>
  <si>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</si>
  <si>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</si>
  <si>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</si>
  <si>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</si>
  <si>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</si>
  <si>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</si>
  <si>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</si>
  <si>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</si>
  <si>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</si>
  <si>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</si>
  <si>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</si>
  <si>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</si>
  <si>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</si>
  <si>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</si>
  <si>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</si>
  <si>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</si>
  <si>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</si>
  <si>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</si>
  <si>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</si>
  <si>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</si>
  <si>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</si>
  <si>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</si>
  <si>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</si>
  <si>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</si>
  <si>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</si>
  <si>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</si>
  <si>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</si>
  <si>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</si>
  <si>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</si>
  <si>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</si>
  <si>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</si>
  <si>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</si>
  <si>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</si>
  <si>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</si>
  <si>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</si>
  <si>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</si>
  <si>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</si>
  <si>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</si>
  <si>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</si>
  <si>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</si>
  <si>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</si>
  <si>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</si>
  <si>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</si>
  <si>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</si>
  <si>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</si>
  <si>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</si>
  <si>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</si>
  <si>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</si>
  <si>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</si>
  <si>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</si>
  <si>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</si>
  <si>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</si>
  <si>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</si>
  <si>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</si>
  <si>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</si>
  <si>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</si>
  <si>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</si>
  <si>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</si>
  <si>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</si>
  <si>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</si>
  <si>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</si>
  <si>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</si>
  <si>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</si>
  <si>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</si>
  <si>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</si>
  <si>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</si>
  <si>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</si>
  <si>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</si>
  <si>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</si>
  <si>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</si>
  <si>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</si>
  <si>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</si>
  <si>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</si>
  <si>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</si>
  <si>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</si>
  <si>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</si>
  <si>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</si>
  <si>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</si>
  <si>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</si>
  <si>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</si>
  <si>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</si>
  <si>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</si>
  <si>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</si>
  <si>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</si>
  <si>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</si>
  <si>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</si>
  <si>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</si>
  <si>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</si>
  <si>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</si>
  <si>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</si>
  <si>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</si>
  <si>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</si>
  <si>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</si>
  <si>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</si>
  <si>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</si>
  <si>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</si>
  <si>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</si>
  <si>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</si>
  <si>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</si>
  <si>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</si>
  <si>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</si>
  <si>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</si>
  <si>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</si>
  <si>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</si>
  <si>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</si>
  <si>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</si>
  <si>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</si>
  <si>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</si>
  <si>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</si>
  <si>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</si>
  <si>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</si>
  <si>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</si>
  <si>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</si>
  <si>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</si>
  <si>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</si>
  <si>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</si>
  <si>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</si>
  <si>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</si>
  <si>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</si>
  <si>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</si>
  <si>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</si>
  <si>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</si>
  <si>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</si>
  <si>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</si>
  <si>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</si>
  <si>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</si>
  <si>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</si>
  <si>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</si>
  <si>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</si>
  <si>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</si>
  <si>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</si>
  <si>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</si>
  <si>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</si>
  <si>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</si>
  <si>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</si>
  <si>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</si>
  <si>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</si>
  <si>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</si>
  <si>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</si>
  <si>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</si>
  <si>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</si>
  <si>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</si>
  <si>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</si>
  <si>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</si>
  <si>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</si>
  <si>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</si>
  <si>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</si>
  <si>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</si>
  <si>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</si>
  <si>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</si>
  <si>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</si>
  <si>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</si>
  <si>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</si>
  <si>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</si>
  <si>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</si>
  <si>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</si>
  <si>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</si>
  <si>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</si>
  <si>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</si>
  <si>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</si>
  <si>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</si>
  <si>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</si>
  <si>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</si>
  <si>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</si>
  <si>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</si>
  <si>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</si>
  <si>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</si>
  <si>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</si>
  <si>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</si>
  <si>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</si>
  <si>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</si>
  <si>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</si>
  <si>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</si>
  <si>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</si>
  <si>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</si>
  <si>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</si>
  <si>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</si>
  <si>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</si>
  <si>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</si>
  <si>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</si>
  <si>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</si>
  <si>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</si>
  <si>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</si>
  <si>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</si>
  <si>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</si>
  <si>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</si>
  <si>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</si>
  <si>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</si>
  <si>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</si>
  <si>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</si>
  <si>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</si>
  <si>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</si>
  <si>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</si>
  <si>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</si>
  <si>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</si>
  <si>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</si>
  <si>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</si>
  <si>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</si>
  <si>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</si>
  <si>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</si>
  <si>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</si>
  <si>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</si>
  <si>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</si>
  <si>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</si>
  <si>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</si>
  <si>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</si>
  <si>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</si>
  <si>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</si>
  <si>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</si>
  <si>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</si>
  <si>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</si>
  <si>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</si>
  <si>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</si>
  <si>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</si>
  <si>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</si>
  <si>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</si>
  <si>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</si>
  <si>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</si>
  <si>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</si>
  <si>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</si>
  <si>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</si>
  <si>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</si>
  <si>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</si>
  <si>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</si>
  <si>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</si>
  <si>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</si>
  <si>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</si>
  <si>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</si>
  <si>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</si>
  <si>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</si>
  <si>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</si>
  <si>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</si>
  <si>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</si>
  <si>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</si>
  <si>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</si>
  <si>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</si>
  <si>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</si>
  <si>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</si>
  <si>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</si>
  <si>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</si>
  <si>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</si>
  <si>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</si>
  <si>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</si>
  <si>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</si>
  <si>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</si>
  <si>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</si>
  <si>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</si>
  <si>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</si>
  <si>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</si>
  <si>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</si>
  <si>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</si>
  <si>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</si>
  <si>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</si>
  <si>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</si>
  <si>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</si>
  <si>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</si>
  <si>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</si>
  <si>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</si>
  <si>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</si>
  <si>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</si>
  <si>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</si>
  <si>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</si>
  <si>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</si>
  <si>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</si>
  <si>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</si>
  <si>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</si>
  <si>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</si>
  <si>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</si>
  <si>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</si>
  <si>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</si>
  <si>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</si>
  <si>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</si>
  <si>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</si>
  <si>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</si>
  <si>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</si>
  <si>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</si>
  <si>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</si>
  <si>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</si>
  <si>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</si>
  <si>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</si>
  <si>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</si>
  <si>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</si>
  <si>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</si>
  <si>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</si>
  <si>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</si>
  <si>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</si>
  <si>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</si>
  <si>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</si>
  <si>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</si>
  <si>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</si>
  <si>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</si>
  <si>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</si>
  <si>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</si>
  <si>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</si>
  <si>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</si>
  <si>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</si>
  <si>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</si>
  <si>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</si>
  <si>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</si>
  <si>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</si>
  <si>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</si>
  <si>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</si>
  <si>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</si>
  <si>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</si>
  <si>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</si>
  <si>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</si>
  <si>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</si>
  <si>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</si>
  <si>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</si>
  <si>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</si>
  <si>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</si>
  <si>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</si>
  <si>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</si>
  <si>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</si>
  <si>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</si>
  <si>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</si>
  <si>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</si>
  <si>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</si>
  <si>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</si>
  <si>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</si>
  <si>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</si>
  <si>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</si>
  <si>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</si>
  <si>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</si>
  <si>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</si>
  <si>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</si>
  <si>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</si>
  <si>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</si>
  <si>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</si>
  <si>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</si>
  <si>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</si>
  <si>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</si>
  <si>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</si>
  <si>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</si>
  <si>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</si>
  <si>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</si>
  <si>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</si>
  <si>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</si>
  <si>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</si>
  <si>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</si>
  <si>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</si>
  <si>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</si>
  <si>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</si>
  <si>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</si>
  <si>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</si>
  <si>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</si>
  <si>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</si>
  <si>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</si>
  <si>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</si>
  <si>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</si>
  <si>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</si>
  <si>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</si>
  <si>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</si>
  <si>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</si>
  <si>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</si>
  <si>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</si>
  <si>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</si>
  <si>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</si>
  <si>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</si>
  <si>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</si>
  <si>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</si>
  <si>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</si>
  <si>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</si>
  <si>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</si>
  <si>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</si>
  <si>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</si>
  <si>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</si>
  <si>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</si>
  <si>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</si>
  <si>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</si>
  <si>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</si>
  <si>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</si>
  <si>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</si>
  <si>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</si>
  <si>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</si>
  <si>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</si>
  <si>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</si>
  <si>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</si>
  <si>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</si>
  <si>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</si>
  <si>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</si>
  <si>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</si>
  <si>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</si>
  <si>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</si>
  <si>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</si>
  <si>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</si>
  <si>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</si>
  <si>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</si>
  <si>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</si>
  <si>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</si>
  <si>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</si>
  <si>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</si>
  <si>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</si>
  <si>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</si>
  <si>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</si>
  <si>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</si>
  <si>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</si>
  <si>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</si>
  <si>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</si>
  <si>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</si>
  <si>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</si>
  <si>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</si>
  <si>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</si>
  <si>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</si>
  <si>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</si>
  <si>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</si>
  <si>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</si>
  <si>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</si>
  <si>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</si>
  <si>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</si>
  <si>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</si>
  <si>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</si>
  <si>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</si>
  <si>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</si>
  <si>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</si>
  <si>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</si>
  <si>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</si>
  <si>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</si>
  <si>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</si>
  <si>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</si>
  <si>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</si>
  <si>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</si>
  <si>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</si>
  <si>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</si>
  <si>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</si>
  <si>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</si>
  <si>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</si>
  <si>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</si>
  <si>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</si>
  <si>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</si>
  <si>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</si>
  <si>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</si>
  <si>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</si>
  <si>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</si>
  <si>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</si>
  <si>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</si>
  <si>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</si>
  <si>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</si>
  <si>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</si>
  <si>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</si>
  <si>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</si>
  <si>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</si>
  <si>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</si>
  <si>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</si>
  <si>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</si>
  <si>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</si>
  <si>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</si>
  <si>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</si>
  <si>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</si>
  <si>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</si>
  <si>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</si>
  <si>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</si>
  <si>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</si>
  <si>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</si>
  <si>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</si>
  <si>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</si>
  <si>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</si>
  <si>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</si>
  <si>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</si>
  <si>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</si>
  <si>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</si>
  <si>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</si>
  <si>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</si>
  <si>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</si>
  <si>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</si>
  <si>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</si>
  <si>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</si>
  <si>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</si>
  <si>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</si>
  <si>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</si>
  <si>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</si>
  <si>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</si>
  <si>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</si>
  <si>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</si>
  <si>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</si>
  <si>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</si>
  <si>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</si>
  <si>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</si>
  <si>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</si>
  <si>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</si>
  <si>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</si>
  <si>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</si>
  <si>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</si>
  <si>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</si>
  <si>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</si>
  <si>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</si>
  <si>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</si>
  <si>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</si>
  <si>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</si>
  <si>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</si>
  <si>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</si>
  <si>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</si>
  <si>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</si>
  <si>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</si>
  <si>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</si>
  <si>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</si>
  <si>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</si>
  <si>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</si>
  <si>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</si>
  <si>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</si>
  <si>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</si>
  <si>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</si>
  <si>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</si>
  <si>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</si>
  <si>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</si>
  <si>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</si>
  <si>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</si>
  <si>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</si>
  <si>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</si>
  <si>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</si>
  <si>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</si>
  <si>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</si>
  <si>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</si>
  <si>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</si>
  <si>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</si>
  <si>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</si>
  <si>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</si>
  <si>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</si>
  <si>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</si>
  <si>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</si>
  <si>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</si>
  <si>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</si>
  <si>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</si>
  <si>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</si>
  <si>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</si>
  <si>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</si>
  <si>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</si>
  <si>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</si>
  <si>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</si>
  <si>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</si>
  <si>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</si>
  <si>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</si>
  <si>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</si>
  <si>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</si>
  <si>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</si>
  <si>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</si>
  <si>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</si>
  <si>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</si>
  <si>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</si>
  <si>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</si>
  <si>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</si>
  <si>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</si>
  <si>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</si>
  <si>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</si>
  <si>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</si>
  <si>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</si>
  <si>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</si>
  <si>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</si>
  <si>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</si>
  <si>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</si>
  <si>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</si>
  <si>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</si>
  <si>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</si>
  <si>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</si>
  <si>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</si>
  <si>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</si>
  <si>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</si>
  <si>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</si>
  <si>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</si>
  <si>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</si>
  <si>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</si>
  <si>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</si>
  <si>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</si>
  <si>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</si>
  <si>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</si>
  <si>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</si>
  <si>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</si>
  <si>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</si>
  <si>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</si>
  <si>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</si>
  <si>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</si>
  <si>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</si>
  <si>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</si>
  <si>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</si>
  <si>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</si>
  <si>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</si>
  <si>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</si>
  <si>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</si>
  <si>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</si>
  <si>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</si>
  <si>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</si>
  <si>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</si>
  <si>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</si>
  <si>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</si>
  <si>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</si>
  <si>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</si>
  <si>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</si>
  <si>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</si>
  <si>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</si>
  <si>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</si>
  <si>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</si>
  <si>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</si>
  <si>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</si>
  <si>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</si>
  <si>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</si>
  <si>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</si>
  <si>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</si>
  <si>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</si>
  <si>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</si>
  <si>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</si>
  <si>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</si>
  <si>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</si>
  <si>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</si>
  <si>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</si>
  <si>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</si>
  <si>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</si>
  <si>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</si>
  <si>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</si>
  <si>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</si>
  <si>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</si>
  <si>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</si>
  <si>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</si>
  <si>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</si>
  <si>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</si>
  <si>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</si>
  <si>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</si>
  <si>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</si>
  <si>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</si>
  <si>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</si>
  <si>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</si>
  <si>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</si>
  <si>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</si>
  <si>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</si>
  <si>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</si>
  <si>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</si>
  <si>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</si>
  <si>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</si>
  <si>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</si>
  <si>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</si>
  <si>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</si>
  <si>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</si>
  <si>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</si>
  <si>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</si>
  <si>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</si>
  <si>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</si>
  <si>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</si>
  <si>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</si>
  <si>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</si>
  <si>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</si>
  <si>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</si>
  <si>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</si>
  <si>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</si>
  <si>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</si>
  <si>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</si>
  <si>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</si>
  <si>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</si>
  <si>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</si>
  <si>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</si>
  <si>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</si>
  <si>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</si>
  <si>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</si>
  <si>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</si>
  <si>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</si>
  <si>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</si>
  <si>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</si>
  <si>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</si>
  <si>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</si>
  <si>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</si>
  <si>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</si>
  <si>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</si>
  <si>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</si>
  <si>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</si>
  <si>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</si>
  <si>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</si>
  <si>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</si>
  <si>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</si>
  <si>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</si>
  <si>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</si>
  <si>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</si>
  <si>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</si>
  <si>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</si>
  <si>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</si>
  <si>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</si>
  <si>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</si>
  <si>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</si>
  <si>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</si>
  <si>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</si>
  <si>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</si>
  <si>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</si>
  <si>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</si>
  <si>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</si>
  <si>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</si>
  <si>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</si>
  <si>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</si>
  <si>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</si>
  <si>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</si>
  <si>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</si>
  <si>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</si>
  <si>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</si>
  <si>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</si>
  <si>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</si>
  <si>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</si>
  <si>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</si>
  <si>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</si>
  <si>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</si>
  <si>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</si>
  <si>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</si>
  <si>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</si>
  <si>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</si>
  <si>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</si>
  <si>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</si>
  <si>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</si>
  <si>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</si>
  <si>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</si>
  <si>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</si>
  <si>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</si>
  <si>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</si>
  <si>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</si>
  <si>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</si>
  <si>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</si>
  <si>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</si>
  <si>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</si>
  <si>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</si>
  <si>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</si>
  <si>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</si>
  <si>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</si>
  <si>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</si>
  <si>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</si>
  <si>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</si>
  <si>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</si>
  <si>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</si>
  <si>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</si>
  <si>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</si>
  <si>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</si>
  <si>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</si>
  <si>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</si>
  <si>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</si>
  <si>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</si>
  <si>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</si>
  <si>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</si>
  <si>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</si>
  <si>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</si>
  <si>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</si>
  <si>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</si>
  <si>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</si>
  <si>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</si>
  <si>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</si>
  <si>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</si>
  <si>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</si>
  <si>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</si>
  <si>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</si>
  <si>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</si>
  <si>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</si>
  <si>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</si>
  <si>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</si>
  <si>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</si>
  <si>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</si>
  <si>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</si>
  <si>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</si>
  <si>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</si>
  <si>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</si>
  <si>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</si>
  <si>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</si>
  <si>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</si>
  <si>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</si>
  <si>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</si>
  <si>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</si>
  <si>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</si>
  <si>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</si>
  <si>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</si>
  <si>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</si>
  <si>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</si>
  <si>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</si>
  <si>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</si>
  <si>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</si>
  <si>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</si>
  <si>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</si>
  <si>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</si>
  <si>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</si>
  <si>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</si>
  <si>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</si>
  <si>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</si>
  <si>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</si>
  <si>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</si>
  <si>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</si>
  <si>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</si>
  <si>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</si>
  <si>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</si>
  <si>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</si>
  <si>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</si>
  <si>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</si>
  <si>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</si>
  <si>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</si>
  <si>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</si>
  <si>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</si>
  <si>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</si>
  <si>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</si>
  <si>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</si>
  <si>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</si>
  <si>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</si>
  <si>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</si>
  <si>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</si>
  <si>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</si>
  <si>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</si>
  <si>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</si>
  <si>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</si>
  <si>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</si>
  <si>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</si>
  <si>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</si>
  <si>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</si>
  <si>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</si>
  <si>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</si>
  <si>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</si>
  <si>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</si>
  <si>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</si>
  <si>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</si>
  <si>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</si>
  <si>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</si>
  <si>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</si>
  <si>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</si>
  <si>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</si>
  <si>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</si>
  <si>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</si>
  <si>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</si>
  <si>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</si>
  <si>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</si>
  <si>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</si>
  <si>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</si>
  <si>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</si>
  <si>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</si>
  <si>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</si>
  <si>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</si>
  <si>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</si>
  <si>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</si>
  <si>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</si>
  <si>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</si>
  <si>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</si>
  <si>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</si>
  <si>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</si>
  <si>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</si>
  <si>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</si>
  <si>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</si>
  <si>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</si>
  <si>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</si>
  <si>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</si>
  <si>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</si>
  <si>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</si>
  <si>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</si>
  <si>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</si>
  <si>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</si>
  <si>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</si>
  <si>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</si>
  <si>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</si>
  <si>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</si>
  <si>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</si>
  <si>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</si>
  <si>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</si>
  <si>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</si>
  <si>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</si>
  <si>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</si>
  <si>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</si>
  <si>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</si>
  <si>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</si>
  <si>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</si>
  <si>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</si>
  <si>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</si>
  <si>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</si>
  <si>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</si>
  <si>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</si>
  <si>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</si>
  <si>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</si>
  <si>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</si>
  <si>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</si>
  <si>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</si>
  <si>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</si>
  <si>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</si>
  <si>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</si>
  <si>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</si>
  <si>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</si>
  <si>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</si>
  <si>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</si>
  <si>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</si>
  <si>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</si>
  <si>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</si>
  <si>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</si>
  <si>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</si>
  <si>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</si>
  <si>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</si>
  <si>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</si>
  <si>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</si>
  <si>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</si>
  <si>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</si>
  <si>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</si>
  <si>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</si>
  <si>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</si>
  <si>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</si>
  <si>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</si>
  <si>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</si>
  <si>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</si>
  <si>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</si>
  <si>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</si>
  <si>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</si>
  <si>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</si>
  <si>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</si>
  <si>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</si>
  <si>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</si>
  <si>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</si>
  <si>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</si>
  <si>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</si>
  <si>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</si>
  <si>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</si>
  <si>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</si>
  <si>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</si>
  <si>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</si>
  <si>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</si>
  <si>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</si>
  <si>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</si>
  <si>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</si>
  <si>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</si>
  <si>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</si>
  <si>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</si>
  <si>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</si>
  <si>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</si>
  <si>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</si>
  <si>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</si>
  <si>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</si>
  <si>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</si>
  <si>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</si>
  <si>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</si>
  <si>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</si>
  <si>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</si>
  <si>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</si>
  <si>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</si>
  <si>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</si>
  <si>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</si>
  <si>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</si>
  <si>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</si>
  <si>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</si>
  <si>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</si>
  <si>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</si>
  <si>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</si>
  <si>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</si>
  <si>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</si>
  <si>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</si>
  <si>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</si>
  <si>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</si>
  <si>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</si>
  <si>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</si>
  <si>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</si>
  <si>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</si>
  <si>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</si>
  <si>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</si>
  <si>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</si>
  <si>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</si>
  <si>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</si>
  <si>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</si>
  <si>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</si>
  <si>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</si>
  <si>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</si>
  <si>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</si>
  <si>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</si>
  <si>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</si>
  <si>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</si>
  <si>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</si>
  <si>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</si>
  <si>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</si>
  <si>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</si>
  <si>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</si>
  <si>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</si>
  <si>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</si>
  <si>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</si>
  <si>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</si>
  <si>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</si>
  <si>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</si>
  <si>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</si>
  <si>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</si>
  <si>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</si>
  <si>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</si>
  <si>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</si>
  <si>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</si>
  <si>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</si>
  <si>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</si>
  <si>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</si>
  <si>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</si>
  <si>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</si>
  <si>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</si>
  <si>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</si>
  <si>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</si>
  <si>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</si>
  <si>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</si>
  <si>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</si>
  <si>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</si>
  <si>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</si>
  <si>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</si>
  <si>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</si>
  <si>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</si>
  <si>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</si>
  <si>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</si>
  <si>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</si>
  <si>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</si>
  <si>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</si>
  <si>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</si>
  <si>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</si>
  <si>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</si>
  <si>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</si>
  <si>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</si>
  <si>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</si>
  <si>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</si>
  <si>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</si>
  <si>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</si>
  <si>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</si>
  <si>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</si>
  <si>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</si>
  <si>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</si>
  <si>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</si>
  <si>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</si>
  <si>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</si>
  <si>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</si>
  <si>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</si>
  <si>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</si>
  <si>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</si>
  <si>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</si>
  <si>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</si>
  <si>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</si>
  <si>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</si>
  <si>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</si>
  <si>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</si>
  <si>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</si>
  <si>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</si>
  <si>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</si>
  <si>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</si>
  <si>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</si>
  <si>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</si>
  <si>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</si>
  <si>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</si>
  <si>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</si>
  <si>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</si>
  <si>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</si>
  <si>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</si>
  <si>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</si>
  <si>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</si>
  <si>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</si>
  <si>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</si>
  <si>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</si>
  <si>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</si>
  <si>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</si>
  <si>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</si>
  <si>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</si>
  <si>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</si>
  <si>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</si>
  <si>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</si>
  <si>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</si>
  <si>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</si>
  <si>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</si>
  <si>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</si>
  <si>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</si>
  <si>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</si>
  <si>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</si>
  <si>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</si>
  <si>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</si>
  <si>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</si>
  <si>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</si>
  <si>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</si>
  <si>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</si>
  <si>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</si>
  <si>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</si>
  <si>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</si>
  <si>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</si>
  <si>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</si>
  <si>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</si>
  <si>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</si>
  <si>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</si>
  <si>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</si>
  <si>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</si>
  <si>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</si>
  <si>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</si>
  <si>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</si>
  <si>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</si>
  <si>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</si>
  <si>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</si>
  <si>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</si>
  <si>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</si>
  <si>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</si>
  <si>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</si>
  <si>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</si>
  <si>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</si>
  <si>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</si>
  <si>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</si>
  <si>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</si>
  <si>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</si>
  <si>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</si>
  <si>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</si>
  <si>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</si>
  <si>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</si>
  <si>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</si>
  <si>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</si>
  <si>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</si>
  <si>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</si>
  <si>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</si>
  <si>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</si>
  <si>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</si>
  <si>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</si>
  <si>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</si>
  <si>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</si>
  <si>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</si>
  <si>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</si>
  <si>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</si>
  <si>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</si>
  <si>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</si>
  <si>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</si>
  <si>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</si>
  <si>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</si>
  <si>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</si>
  <si>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</si>
  <si>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</si>
  <si>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</si>
  <si>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</si>
  <si>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</si>
  <si>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</si>
  <si>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</si>
  <si>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</si>
  <si>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</si>
  <si>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</si>
  <si>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</si>
  <si>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</si>
  <si>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</si>
  <si>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</si>
  <si>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</si>
  <si>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</si>
  <si>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</si>
  <si>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</si>
  <si>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</si>
  <si>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</si>
  <si>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</si>
  <si>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</si>
  <si>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</si>
  <si>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</si>
  <si>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</si>
  <si>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</si>
  <si>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</si>
  <si>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</si>
  <si>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</si>
  <si>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</si>
  <si>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</si>
  <si>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</si>
  <si>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</si>
  <si>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</si>
  <si>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</si>
  <si>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</si>
  <si>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</si>
  <si>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</si>
  <si>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</si>
  <si>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</si>
  <si>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</si>
  <si>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</si>
  <si>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</si>
  <si>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</si>
  <si>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</si>
  <si>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</si>
  <si>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</si>
  <si>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</si>
  <si>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</si>
  <si>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</si>
  <si>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</si>
  <si>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</si>
  <si>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</si>
  <si>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</si>
  <si>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</si>
  <si>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</si>
  <si>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</si>
  <si>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</si>
  <si>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</si>
  <si>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</si>
  <si>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</si>
  <si>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</si>
  <si>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</si>
  <si>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</si>
  <si>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</si>
  <si>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</si>
  <si>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</si>
  <si>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</si>
  <si>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</si>
  <si>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</si>
  <si>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</si>
  <si>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</si>
  <si>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</si>
  <si>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</si>
  <si>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</si>
  <si>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</si>
  <si>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</si>
  <si>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</si>
  <si>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</si>
  <si>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</si>
  <si>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</si>
  <si>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</si>
  <si>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</si>
  <si>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</si>
  <si>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</si>
  <si>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</si>
  <si>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</si>
  <si>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</si>
  <si>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</si>
  <si>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</si>
  <si>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</si>
  <si>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</si>
  <si>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</si>
  <si>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</si>
  <si>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</si>
  <si>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</si>
  <si>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</si>
  <si>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</si>
  <si>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</si>
  <si>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</si>
  <si>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</si>
  <si>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</si>
  <si>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</si>
  <si>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</si>
  <si>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</si>
  <si>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</si>
  <si>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</si>
  <si>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</si>
  <si>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</si>
  <si>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</si>
  <si>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</si>
  <si>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</si>
  <si>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</si>
  <si>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</si>
  <si>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</si>
  <si>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</si>
  <si>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</si>
  <si>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</si>
  <si>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</si>
  <si>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</si>
  <si>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</si>
  <si>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</si>
  <si>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</si>
  <si>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</si>
  <si>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</si>
  <si>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</si>
  <si>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</si>
  <si>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</si>
  <si>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</si>
  <si>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</si>
  <si>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</si>
  <si>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</si>
  <si>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</si>
  <si>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</si>
  <si>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</si>
  <si>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</si>
  <si>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</si>
  <si>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</si>
  <si>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</si>
  <si>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</si>
  <si>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</si>
  <si>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</si>
  <si>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</si>
  <si>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</si>
  <si>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</si>
  <si>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</si>
  <si>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</si>
  <si>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</si>
  <si>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</si>
  <si>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</si>
  <si>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</si>
  <si>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</si>
  <si>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</si>
  <si>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</si>
  <si>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</si>
  <si>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</si>
  <si>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</si>
  <si>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</si>
  <si>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</si>
  <si>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</si>
  <si>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</si>
  <si>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</si>
  <si>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</si>
  <si>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</si>
  <si>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</si>
  <si>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</si>
  <si>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</si>
  <si>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</si>
  <si>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</si>
  <si>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</si>
  <si>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</si>
  <si>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</si>
  <si>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</si>
  <si>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</si>
  <si>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</si>
  <si>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</si>
  <si>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</si>
  <si>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</si>
  <si>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</si>
  <si>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</si>
  <si>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</si>
  <si>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</si>
  <si>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</si>
  <si>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</si>
  <si>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</si>
  <si>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</si>
  <si>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</si>
  <si>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</si>
  <si>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</si>
  <si>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</si>
  <si>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</si>
  <si>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</si>
  <si>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</si>
  <si>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</si>
  <si>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</si>
  <si>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</si>
  <si>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</si>
  <si>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</si>
  <si>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</si>
  <si>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</si>
  <si>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</si>
  <si>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</si>
  <si>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</si>
  <si>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</si>
  <si>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</si>
  <si>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</si>
  <si>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</si>
  <si>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</si>
  <si>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</si>
  <si>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</si>
  <si>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</si>
  <si>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</si>
  <si>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</si>
  <si>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</si>
  <si>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</si>
  <si>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</si>
  <si>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</si>
  <si>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</si>
  <si>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</si>
  <si>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</si>
  <si>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</si>
  <si>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</si>
  <si>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</si>
  <si>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</si>
  <si>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</si>
  <si>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</si>
  <si>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</si>
  <si>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</si>
  <si>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</si>
  <si>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</si>
  <si>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</si>
  <si>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</si>
  <si>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</si>
  <si>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</si>
  <si>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</si>
  <si>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</si>
  <si>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</si>
  <si>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</si>
  <si>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</si>
  <si>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</si>
  <si>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</si>
  <si>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</si>
  <si>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</si>
  <si>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</si>
  <si>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</si>
  <si>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</si>
  <si>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</si>
  <si>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</si>
  <si>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</si>
  <si>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</si>
  <si>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</si>
  <si>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</si>
  <si>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</si>
  <si>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</si>
  <si>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</si>
  <si>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</si>
  <si>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</si>
  <si>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</si>
  <si>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</si>
  <si>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</si>
  <si>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</si>
  <si>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</si>
  <si>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</si>
  <si>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</si>
  <si>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</si>
  <si>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</si>
  <si>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</si>
  <si>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</si>
  <si>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</si>
  <si>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</si>
  <si>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</si>
  <si>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</si>
  <si>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</si>
  <si>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</si>
  <si>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</si>
  <si>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</si>
  <si>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</si>
  <si>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</si>
  <si>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</si>
  <si>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</si>
  <si>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</si>
  <si>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</si>
  <si>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</si>
  <si>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</si>
  <si>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</si>
  <si>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</si>
  <si>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</si>
  <si>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</si>
  <si>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</si>
  <si>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</si>
  <si>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</si>
  <si>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</si>
  <si>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</si>
  <si>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</si>
  <si>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</si>
  <si>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</si>
  <si>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</si>
  <si>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</si>
  <si>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</si>
  <si>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</si>
  <si>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</si>
  <si>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</si>
  <si>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</si>
  <si>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</si>
  <si>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</si>
  <si>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</si>
  <si>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</si>
  <si>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</si>
  <si>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</si>
  <si>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</si>
  <si>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</si>
  <si>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</si>
  <si>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</si>
  <si>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</si>
  <si>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</si>
  <si>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</si>
  <si>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</si>
  <si>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</si>
  <si>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</si>
  <si>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</si>
  <si>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</si>
  <si>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</si>
  <si>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</si>
  <si>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</si>
  <si>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</si>
  <si>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</si>
  <si>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</si>
  <si>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</si>
  <si>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</si>
  <si>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</si>
  <si>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</si>
  <si>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</si>
  <si>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</si>
  <si>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</si>
  <si>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</si>
  <si>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</si>
  <si>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</si>
  <si>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</si>
  <si>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</si>
  <si>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</si>
  <si>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</si>
  <si>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</si>
  <si>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</si>
  <si>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</si>
  <si>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</si>
  <si>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</si>
  <si>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</si>
  <si>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</si>
  <si>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</si>
  <si>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</si>
  <si>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</si>
  <si>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</si>
  <si>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</si>
  <si>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</si>
  <si>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</si>
  <si>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</si>
  <si>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</si>
  <si>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</si>
  <si>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</si>
  <si>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</si>
  <si>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</si>
  <si>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</si>
  <si>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</si>
  <si>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</si>
  <si>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</si>
  <si>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</si>
  <si>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</si>
  <si>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</si>
  <si>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</si>
  <si>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</si>
  <si>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</si>
  <si>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</si>
  <si>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</si>
  <si>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</si>
  <si>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</si>
  <si>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</si>
  <si>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</si>
  <si>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</si>
  <si>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</si>
  <si>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</si>
  <si>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</si>
  <si>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</si>
  <si>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</si>
  <si>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</si>
  <si>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</si>
  <si>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</si>
  <si>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</si>
  <si>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</si>
  <si>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</si>
  <si>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</si>
  <si>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</si>
  <si>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</si>
  <si>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</si>
  <si>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</si>
  <si>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</si>
  <si>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</si>
  <si>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</si>
  <si>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</si>
  <si>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</si>
  <si>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</si>
  <si>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</si>
  <si>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</si>
  <si>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</si>
  <si>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</si>
  <si>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</si>
  <si>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</si>
  <si>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</si>
  <si>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</si>
  <si>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</si>
  <si>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</si>
  <si>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</si>
  <si>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</si>
  <si>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</si>
  <si>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</si>
  <si>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</si>
  <si>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</si>
  <si>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</si>
  <si>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</si>
  <si>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</si>
  <si>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</si>
  <si>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</si>
  <si>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</si>
  <si>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</si>
  <si>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</si>
  <si>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</si>
  <si>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</si>
  <si>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</si>
  <si>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</si>
  <si>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</si>
  <si>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</si>
  <si>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</si>
  <si>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</si>
  <si>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</si>
  <si>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</si>
  <si>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</si>
  <si>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</si>
  <si>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</si>
  <si>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</si>
  <si>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</si>
  <si>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</si>
  <si>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</si>
  <si>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</si>
  <si>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</si>
  <si>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</si>
  <si>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</si>
  <si>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</si>
  <si>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</si>
  <si>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</si>
  <si>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</si>
  <si>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</si>
  <si>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</si>
  <si>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</si>
  <si>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</si>
  <si>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</si>
  <si>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</si>
  <si>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</si>
  <si>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</si>
  <si>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</si>
  <si>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</si>
  <si>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</si>
  <si>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</si>
  <si>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</si>
  <si>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</si>
  <si>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</si>
  <si>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</si>
  <si>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</si>
  <si>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</si>
  <si>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</si>
  <si>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</si>
  <si>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</si>
  <si>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</si>
  <si>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</si>
  <si>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</si>
  <si>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</si>
  <si>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</si>
  <si>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</si>
  <si>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</si>
  <si>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</si>
  <si>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</si>
  <si>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</si>
  <si>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</si>
  <si>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</si>
  <si>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</si>
  <si>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</si>
  <si>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</si>
  <si>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</si>
  <si>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</si>
  <si>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</si>
  <si>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</si>
  <si>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</si>
  <si>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</si>
  <si>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</si>
  <si>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</si>
  <si>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</si>
  <si>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</si>
  <si>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</si>
  <si>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</si>
  <si>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</si>
  <si>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</si>
  <si>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</si>
  <si>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</si>
  <si>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</si>
  <si>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</si>
  <si>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</si>
  <si>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</si>
  <si>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</si>
  <si>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</si>
  <si>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</si>
  <si>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</si>
  <si>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</si>
  <si>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</si>
  <si>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</si>
  <si>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</si>
  <si>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</si>
  <si>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</si>
  <si>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</si>
  <si>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</si>
  <si>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</si>
  <si>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</si>
  <si>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</si>
  <si>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</si>
  <si>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</si>
  <si>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</si>
  <si>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</si>
  <si>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</si>
  <si>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</si>
  <si>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</si>
  <si>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</si>
  <si>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</si>
  <si>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</si>
  <si>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</si>
  <si>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</si>
  <si>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</si>
  <si>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</si>
  <si>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</si>
  <si>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</si>
  <si>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</si>
  <si>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</si>
  <si>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</si>
  <si>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</si>
  <si>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</si>
  <si>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</si>
  <si>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</si>
  <si>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</si>
  <si>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</si>
  <si>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</si>
  <si>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</si>
  <si>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</si>
  <si>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</si>
  <si>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</si>
  <si>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</si>
  <si>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</si>
  <si>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</si>
  <si>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</si>
  <si>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</si>
  <si>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</si>
  <si>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</si>
  <si>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</si>
  <si>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</si>
  <si>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</si>
  <si>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</si>
  <si>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</si>
  <si>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</si>
  <si>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</si>
  <si>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</si>
  <si>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</si>
  <si>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</si>
  <si>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</si>
  <si>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</si>
  <si>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</si>
  <si>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</si>
  <si>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</si>
  <si>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</si>
  <si>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</si>
  <si>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</si>
  <si>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</si>
  <si>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</si>
  <si>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</si>
  <si>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</si>
  <si>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</si>
  <si>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</si>
  <si>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</si>
  <si>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</si>
  <si>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</si>
  <si>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</si>
  <si>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</si>
  <si>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</si>
  <si>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</si>
  <si>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</si>
  <si>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</si>
  <si>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</si>
  <si>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</si>
  <si>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</si>
  <si>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</si>
  <si>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</si>
  <si>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</si>
  <si>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</si>
  <si>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</si>
  <si>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</si>
  <si>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</si>
  <si>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</si>
  <si>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</si>
  <si>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</si>
  <si>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</si>
  <si>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</si>
  <si>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</si>
  <si>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</si>
  <si>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</si>
  <si>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</si>
  <si>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</si>
  <si>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</si>
  <si>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</si>
  <si>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</si>
  <si>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</si>
  <si>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</si>
  <si>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</si>
  <si>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</si>
  <si>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</si>
  <si>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</si>
  <si>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</si>
  <si>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</si>
  <si>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</si>
  <si>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</si>
  <si>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</si>
  <si>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</si>
  <si>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</si>
  <si>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</si>
  <si>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</si>
  <si>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</si>
  <si>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</si>
  <si>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</si>
  <si>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</si>
  <si>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</si>
  <si>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</si>
  <si>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</si>
  <si>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</si>
  <si>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</si>
  <si>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</si>
  <si>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</si>
  <si>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</si>
  <si>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</si>
  <si>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</si>
  <si>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</si>
  <si>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</si>
  <si>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</si>
  <si>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</si>
  <si>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</si>
  <si>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</si>
  <si>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</si>
  <si>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</si>
  <si>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</si>
  <si>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</si>
  <si>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</si>
  <si>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</si>
  <si>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</si>
  <si>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</si>
  <si>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</si>
  <si>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</si>
  <si>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</si>
  <si>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</si>
  <si>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</si>
  <si>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</si>
  <si>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</si>
  <si>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</si>
  <si>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</si>
  <si>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</si>
  <si>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</si>
  <si>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</si>
  <si>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</si>
  <si>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</si>
  <si>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</si>
  <si>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</si>
  <si>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</si>
  <si>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</si>
  <si>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</si>
  <si>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</si>
  <si>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</si>
  <si>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</si>
  <si>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</si>
  <si>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</si>
  <si>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</si>
  <si>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</si>
  <si>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</si>
  <si>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</si>
  <si>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</si>
  <si>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</si>
  <si>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</si>
  <si>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</si>
  <si>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</si>
  <si>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</si>
  <si>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</si>
  <si>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</si>
  <si>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</si>
  <si>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</si>
  <si>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</si>
  <si>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</si>
  <si>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</si>
  <si>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</si>
  <si>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</si>
  <si>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</si>
  <si>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</si>
  <si>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</si>
  <si>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</si>
  <si>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</si>
  <si>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</si>
  <si>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</si>
  <si>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</si>
  <si>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</si>
  <si>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</si>
  <si>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</si>
  <si>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</si>
  <si>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</si>
  <si>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</si>
  <si>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</si>
  <si>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</si>
  <si>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</si>
  <si>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</si>
  <si>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</si>
  <si>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</si>
  <si>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</si>
  <si>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</si>
  <si>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</si>
  <si>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</si>
  <si>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</si>
  <si>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</si>
  <si>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</si>
  <si>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</si>
  <si>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</si>
  <si>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</si>
  <si>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</si>
  <si>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</si>
  <si>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</si>
  <si>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</si>
  <si>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</si>
  <si>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</si>
  <si>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</si>
  <si>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</si>
  <si>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</si>
  <si>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</si>
  <si>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</si>
  <si>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</si>
  <si>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</si>
  <si>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</si>
  <si>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</si>
  <si>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</si>
  <si>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</si>
  <si>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</si>
  <si>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</si>
  <si>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</si>
  <si>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</si>
  <si>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</si>
  <si>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</si>
  <si>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</si>
  <si>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</si>
  <si>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</si>
  <si>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</si>
  <si>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</si>
  <si>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</si>
  <si>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</si>
  <si>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</si>
  <si>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</si>
  <si>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</si>
  <si>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</si>
  <si>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</si>
  <si>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</si>
  <si>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</si>
  <si>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</si>
  <si>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</si>
  <si>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</si>
  <si>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</si>
  <si>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</si>
  <si>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</si>
  <si>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</si>
  <si>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</si>
  <si>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</si>
  <si>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</si>
  <si>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</si>
  <si>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</si>
  <si>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</si>
  <si>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</si>
  <si>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</si>
  <si>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</si>
  <si>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</si>
  <si>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</si>
  <si>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</si>
  <si>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</si>
  <si>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</si>
  <si>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</si>
  <si>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</si>
  <si>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</si>
  <si>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</si>
  <si>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</si>
  <si>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</si>
  <si>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</si>
  <si>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</si>
  <si>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</si>
  <si>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</si>
  <si>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</si>
  <si>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</si>
  <si>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</si>
  <si>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</si>
  <si>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</si>
  <si>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</si>
  <si>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</si>
  <si>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</si>
  <si>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</si>
  <si>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</si>
  <si>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</si>
  <si>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</si>
  <si>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</si>
  <si>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</si>
  <si>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</si>
  <si>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</si>
  <si>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</si>
  <si>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</si>
  <si>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</si>
  <si>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</si>
  <si>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</si>
  <si>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</si>
  <si>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</si>
  <si>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</si>
  <si>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</si>
  <si>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</si>
  <si>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</si>
  <si>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</si>
  <si>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</si>
  <si>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</si>
  <si>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</si>
  <si>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</si>
  <si>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</si>
  <si>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</si>
  <si>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</si>
  <si>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</si>
  <si>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</si>
  <si>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</si>
  <si>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</si>
  <si>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</si>
  <si>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</si>
  <si>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</si>
  <si>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</si>
  <si>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</si>
  <si>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</si>
  <si>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</si>
  <si>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</si>
  <si>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</si>
  <si>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</si>
  <si>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</si>
  <si>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</si>
  <si>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</si>
  <si>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</si>
  <si>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</si>
  <si>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</si>
  <si>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</si>
  <si>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</si>
  <si>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</si>
  <si>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</si>
  <si>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</si>
  <si>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</si>
  <si>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</si>
  <si>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</si>
  <si>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</si>
  <si>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</si>
  <si>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</si>
  <si>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</si>
  <si>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</si>
  <si>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</si>
  <si>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</si>
  <si>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</si>
  <si>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</si>
  <si>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</si>
  <si>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</si>
  <si>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</si>
  <si>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</si>
  <si>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</si>
  <si>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</si>
  <si>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</si>
  <si>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</si>
  <si>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</si>
  <si>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</si>
  <si>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</si>
  <si>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</si>
  <si>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</si>
  <si>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</si>
  <si>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</si>
  <si>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</si>
  <si>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</si>
  <si>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</si>
  <si>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</si>
  <si>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</si>
  <si>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</si>
  <si>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</si>
  <si>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</si>
  <si>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</si>
  <si>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</si>
  <si>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</si>
  <si>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</si>
  <si>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</si>
  <si>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</si>
  <si>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</si>
  <si>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</si>
  <si>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</si>
  <si>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</si>
  <si>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</si>
  <si>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</si>
  <si>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</si>
  <si>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</si>
  <si>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</si>
  <si>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</si>
  <si>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</si>
  <si>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</si>
  <si>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</si>
  <si>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</si>
  <si>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</si>
  <si>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</si>
  <si>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</si>
  <si>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</si>
  <si>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</si>
  <si>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</si>
  <si>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</si>
  <si>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</si>
  <si>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</si>
  <si>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</si>
  <si>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</si>
  <si>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</si>
  <si>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</si>
  <si>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</si>
  <si>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</si>
  <si>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</si>
  <si>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</si>
  <si>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</si>
  <si>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</si>
  <si>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</si>
  <si>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</si>
  <si>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</si>
  <si>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</si>
  <si>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</si>
  <si>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</si>
  <si>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</si>
  <si>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</si>
  <si>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</si>
  <si>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</si>
  <si>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</si>
  <si>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</si>
  <si>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</si>
  <si>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</si>
  <si>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</si>
  <si>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</si>
  <si>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</si>
  <si>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</si>
  <si>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</si>
  <si>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</si>
  <si>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</si>
  <si>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</si>
  <si>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</si>
  <si>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</si>
  <si>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</si>
  <si>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</si>
  <si>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</si>
  <si>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</si>
  <si>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</si>
  <si>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</si>
  <si>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</si>
  <si>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</si>
  <si>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</si>
  <si>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</si>
  <si>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</si>
  <si>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</si>
  <si>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</si>
  <si>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</si>
  <si>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</si>
  <si>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</si>
  <si>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</si>
  <si>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</si>
  <si>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</si>
  <si>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</si>
  <si>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</si>
  <si>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</si>
  <si>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</si>
  <si>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</si>
  <si>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</si>
  <si>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</si>
  <si>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</si>
  <si>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</si>
  <si>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</si>
  <si>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</si>
  <si>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</si>
  <si>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</si>
  <si>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</si>
  <si>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</si>
  <si>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</si>
  <si>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</si>
  <si>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</si>
  <si>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</si>
  <si>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</si>
  <si>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</si>
  <si>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</si>
  <si>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</si>
  <si>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</si>
  <si>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</si>
  <si>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</si>
  <si>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</si>
  <si>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</si>
  <si>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</si>
  <si>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</si>
  <si>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</si>
  <si>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</si>
  <si>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</si>
  <si>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</si>
  <si>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</si>
  <si>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</si>
  <si>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</si>
  <si>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</si>
  <si>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</si>
  <si>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</si>
  <si>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</si>
  <si>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</si>
  <si>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</si>
  <si>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</si>
  <si>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</si>
  <si>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</si>
  <si>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</si>
  <si>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</si>
  <si>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</si>
  <si>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</si>
  <si>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</si>
  <si>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</si>
  <si>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</si>
  <si>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</si>
  <si>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</si>
  <si>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</si>
  <si>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</si>
  <si>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</si>
  <si>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</si>
  <si>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</si>
  <si>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</si>
  <si>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</si>
  <si>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</si>
  <si>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</si>
  <si>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</si>
  <si>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</si>
  <si>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</si>
  <si>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</si>
  <si>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</si>
  <si>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</si>
  <si>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</si>
  <si>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</si>
  <si>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</si>
  <si>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</si>
  <si>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</si>
  <si>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</si>
  <si>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</si>
  <si>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</si>
  <si>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</si>
  <si>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</si>
  <si>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</si>
  <si>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</si>
  <si>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</si>
  <si>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</si>
  <si>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</si>
  <si>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</si>
  <si>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</si>
  <si>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</si>
  <si>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</si>
  <si>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</si>
  <si>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</si>
  <si>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</si>
  <si>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</si>
  <si>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</si>
  <si>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</si>
  <si>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</si>
  <si>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</si>
  <si>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</si>
  <si>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</si>
  <si>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</si>
  <si>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</si>
  <si>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</si>
  <si>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</si>
  <si>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</si>
  <si>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</si>
  <si>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</si>
  <si>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</si>
  <si>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</si>
  <si>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</si>
  <si>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</si>
  <si>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</si>
  <si>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</si>
  <si>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</si>
  <si>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</si>
  <si>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</si>
  <si>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</si>
  <si>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</si>
  <si>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</si>
  <si>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</si>
  <si>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</si>
  <si>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</si>
  <si>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</si>
  <si>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</si>
  <si>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</si>
  <si>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</si>
  <si>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</si>
  <si>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</si>
  <si>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</si>
  <si>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</si>
  <si>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</si>
  <si>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</si>
  <si>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</si>
  <si>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</si>
  <si>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</si>
  <si>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</si>
  <si>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</si>
  <si>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</si>
  <si>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</si>
  <si>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</si>
  <si>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</si>
  <si>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</si>
  <si>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</si>
  <si>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</si>
  <si>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</si>
  <si>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</si>
  <si>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</si>
  <si>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</si>
  <si>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</si>
  <si>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</si>
  <si>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</si>
  <si>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</si>
  <si>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</si>
  <si>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</si>
  <si>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</si>
  <si>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</si>
  <si>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</si>
  <si>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</si>
  <si>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</si>
  <si>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</si>
  <si>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</si>
  <si>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</si>
  <si>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</si>
  <si>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</si>
  <si>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</si>
  <si>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</si>
  <si>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</si>
  <si>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</si>
  <si>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</si>
  <si>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</si>
  <si>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</si>
  <si>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</si>
  <si>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</si>
  <si>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</si>
  <si>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</si>
  <si>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</si>
  <si>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</si>
  <si>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</si>
  <si>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</si>
  <si>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</si>
  <si>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</si>
  <si>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</si>
  <si>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</si>
  <si>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</si>
  <si>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</si>
  <si>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</si>
  <si>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</si>
  <si>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</si>
  <si>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</si>
  <si>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</si>
  <si>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</si>
  <si>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</si>
  <si>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</si>
  <si>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</si>
  <si>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</si>
  <si>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</si>
  <si>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</si>
  <si>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</si>
  <si>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</si>
  <si>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</si>
  <si>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</si>
  <si>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</si>
  <si>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</si>
  <si>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</si>
  <si>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</si>
  <si>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</si>
  <si>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</si>
  <si>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</si>
  <si>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</si>
  <si>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</si>
  <si>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</si>
  <si>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</si>
  <si>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</si>
  <si>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</si>
  <si>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</si>
  <si>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</si>
  <si>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</si>
  <si>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</si>
  <si>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</si>
  <si>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</si>
  <si>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</si>
  <si>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</si>
  <si>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</si>
  <si>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</si>
  <si>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</si>
  <si>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</si>
  <si>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</si>
  <si>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</si>
  <si>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</si>
  <si>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</si>
  <si>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</si>
  <si>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</si>
  <si>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</si>
  <si>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</si>
  <si>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</si>
  <si>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</si>
  <si>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</si>
  <si>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</si>
  <si>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</si>
  <si>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</si>
  <si>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</si>
  <si>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</si>
  <si>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</si>
  <si>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</si>
  <si>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</si>
  <si>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</si>
  <si>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</si>
  <si>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</si>
  <si>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</si>
  <si>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</si>
  <si>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</si>
  <si>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</si>
  <si>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</si>
  <si>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</si>
  <si>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</si>
  <si>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</si>
  <si>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</si>
  <si>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</si>
  <si>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</si>
  <si>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</si>
  <si>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</si>
  <si>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</si>
  <si>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</si>
  <si>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</si>
  <si>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</si>
  <si>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</si>
  <si>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</si>
  <si>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</si>
  <si>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</si>
  <si>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</si>
  <si>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</si>
  <si>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</si>
  <si>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</si>
  <si>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</si>
  <si>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</si>
  <si>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</si>
  <si>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</si>
  <si>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</si>
  <si>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</si>
  <si>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</si>
  <si>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</si>
  <si>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</si>
  <si>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</si>
  <si>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</si>
  <si>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</si>
  <si>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</si>
  <si>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</si>
  <si>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</si>
  <si>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</si>
  <si>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</si>
  <si>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</si>
  <si>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</si>
  <si>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</si>
  <si>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</si>
  <si>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</si>
  <si>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</si>
  <si>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</si>
  <si>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</si>
  <si>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</si>
  <si>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</si>
  <si>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</si>
  <si>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</si>
  <si>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</si>
  <si>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</si>
  <si>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</si>
  <si>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</si>
  <si>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</si>
  <si>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</si>
  <si>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</si>
  <si>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</si>
  <si>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</si>
  <si>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</si>
  <si>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</si>
  <si>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</si>
  <si>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</si>
  <si>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</si>
  <si>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</si>
  <si>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</si>
  <si>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</si>
  <si>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</si>
  <si>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</si>
  <si>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</si>
  <si>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</si>
  <si>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</si>
  <si>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</si>
  <si>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</si>
  <si>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</si>
  <si>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</si>
  <si>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</si>
  <si>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</si>
  <si>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</si>
  <si>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</si>
  <si>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</si>
  <si>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</si>
  <si>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</si>
  <si>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</si>
  <si>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</si>
  <si>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</si>
  <si>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</si>
  <si>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</si>
  <si>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</si>
  <si>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</si>
  <si>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</si>
  <si>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</si>
  <si>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</si>
  <si>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</si>
  <si>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</si>
  <si>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</si>
  <si>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</si>
  <si>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</si>
  <si>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</si>
  <si>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</si>
  <si>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</si>
  <si>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</si>
  <si>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</si>
  <si>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</si>
  <si>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</si>
  <si>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</si>
  <si>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</si>
  <si>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</si>
  <si>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</si>
  <si>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</si>
  <si>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</si>
  <si>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</si>
  <si>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</si>
  <si>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</si>
  <si>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</si>
  <si>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</si>
  <si>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</si>
  <si>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</si>
  <si>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</si>
  <si>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</si>
  <si>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</si>
  <si>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</si>
  <si>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</si>
  <si>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</si>
  <si>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</si>
  <si>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</si>
  <si>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</si>
  <si>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</si>
  <si>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</si>
  <si>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</si>
  <si>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</si>
  <si>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</si>
  <si>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</si>
  <si>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</si>
  <si>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</si>
  <si>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</si>
  <si>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</si>
  <si>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</si>
  <si>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</si>
  <si>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</si>
  <si>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</si>
  <si>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</si>
  <si>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</si>
  <si>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</si>
  <si>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</si>
  <si>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</si>
  <si>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</si>
  <si>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</si>
  <si>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</si>
  <si>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</si>
  <si>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</si>
  <si>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</si>
  <si>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</si>
  <si>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</si>
  <si>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</si>
  <si>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</si>
  <si>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</si>
  <si>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</si>
  <si>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</si>
  <si>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</si>
  <si>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</si>
  <si>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</si>
  <si>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</si>
  <si>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</si>
  <si>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</si>
  <si>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</si>
  <si>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</si>
  <si>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</si>
  <si>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</si>
  <si>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</si>
  <si>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</si>
  <si>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</si>
  <si>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</si>
  <si>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</si>
  <si>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</si>
  <si>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</si>
  <si>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</si>
  <si>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</si>
  <si>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</si>
  <si>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</si>
  <si>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</si>
  <si>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</si>
  <si>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</si>
  <si>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</si>
  <si>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</si>
  <si>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</si>
  <si>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</si>
  <si>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</si>
  <si>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</si>
  <si>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</si>
  <si>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</si>
  <si>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</si>
  <si>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</si>
  <si>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</si>
  <si>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</si>
  <si>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</si>
  <si>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</si>
  <si>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</si>
  <si>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</si>
  <si>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</si>
  <si>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</si>
  <si>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</si>
  <si>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</si>
  <si>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</si>
  <si>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</si>
  <si>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</si>
  <si>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</si>
  <si>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</si>
  <si>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</si>
  <si>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</si>
  <si>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</si>
  <si>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</si>
  <si>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</si>
  <si>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</si>
  <si>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</si>
  <si>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</si>
  <si>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</si>
  <si>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</si>
  <si>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</si>
  <si>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</si>
  <si>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</si>
  <si>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</si>
  <si>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</si>
  <si>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</si>
  <si>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</si>
  <si>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</si>
  <si>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</si>
  <si>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</si>
  <si>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</si>
  <si>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</si>
  <si>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</si>
  <si>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</si>
  <si>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</si>
  <si>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</si>
  <si>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</si>
  <si>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</si>
  <si>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</si>
  <si>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</si>
  <si>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</si>
  <si>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</si>
  <si>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</si>
  <si>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</si>
  <si>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</si>
  <si>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</si>
  <si>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</si>
  <si>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</si>
  <si>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</si>
  <si>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</si>
  <si>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</si>
  <si>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</si>
  <si>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</si>
  <si>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</si>
  <si>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</si>
  <si>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</si>
  <si>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</si>
  <si>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</si>
  <si>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</si>
  <si>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</si>
  <si>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</si>
  <si>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</si>
  <si>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</si>
  <si>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</si>
  <si>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</si>
  <si>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</si>
  <si>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</si>
  <si>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</si>
  <si>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</si>
  <si>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</si>
  <si>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</si>
  <si>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</si>
  <si>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</si>
  <si>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</si>
  <si>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</si>
  <si>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</si>
  <si>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</si>
  <si>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</si>
  <si>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</si>
  <si>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</si>
  <si>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</si>
  <si>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</si>
  <si>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</si>
  <si>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</si>
  <si>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</si>
  <si>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</si>
  <si>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</si>
  <si>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</si>
  <si>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</si>
  <si>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</si>
  <si>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</si>
  <si>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</si>
  <si>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</si>
  <si>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</si>
  <si>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</si>
  <si>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</si>
  <si>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</si>
  <si>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</si>
  <si>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</si>
  <si>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</si>
  <si>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</si>
  <si>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</si>
  <si>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</si>
  <si>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</si>
  <si>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</si>
  <si>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</si>
  <si>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</si>
  <si>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</si>
  <si>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</si>
  <si>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</si>
  <si>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</si>
  <si>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</si>
  <si>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</si>
  <si>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</si>
  <si>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</si>
  <si>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</si>
  <si>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</si>
  <si>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</si>
  <si>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</si>
  <si>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</si>
  <si>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</si>
  <si>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</si>
  <si>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</si>
  <si>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</si>
  <si>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</si>
  <si>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</si>
  <si>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</si>
  <si>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</si>
  <si>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</si>
  <si>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</si>
  <si>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</si>
  <si>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</si>
  <si>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</si>
  <si>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</si>
  <si>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</si>
  <si>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</si>
  <si>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</si>
  <si>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</si>
  <si>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</si>
  <si>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</si>
  <si>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</si>
  <si>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</si>
  <si>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</si>
  <si>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</si>
  <si>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</si>
  <si>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</si>
  <si>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</si>
  <si>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</si>
  <si>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</si>
  <si>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</si>
  <si>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</si>
  <si>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</si>
  <si>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</si>
  <si>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</si>
  <si>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</si>
  <si>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</si>
  <si>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</si>
  <si>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</si>
  <si>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</si>
  <si>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</si>
  <si>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</si>
  <si>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</si>
  <si>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</si>
  <si>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</si>
  <si>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</si>
  <si>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</si>
  <si>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</si>
  <si>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</si>
  <si>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</si>
  <si>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</si>
  <si>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</si>
  <si>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</si>
  <si>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</si>
  <si>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</si>
  <si>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</si>
  <si>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</si>
  <si>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</si>
  <si>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</si>
  <si>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</si>
  <si>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</si>
  <si>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</si>
  <si>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</si>
  <si>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</si>
  <si>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</si>
  <si>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</si>
  <si>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</si>
  <si>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</si>
  <si>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</si>
  <si>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</si>
  <si>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</si>
  <si>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</si>
  <si>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</si>
  <si>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</si>
  <si>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</si>
  <si>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</si>
  <si>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</si>
  <si>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</si>
  <si>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</si>
  <si>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</si>
  <si>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</si>
  <si>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</si>
  <si>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</si>
  <si>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</si>
  <si>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</si>
  <si>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</si>
  <si>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</si>
  <si>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</si>
  <si>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</si>
  <si>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</si>
  <si>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</si>
  <si>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</si>
  <si>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</si>
  <si>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</si>
  <si>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</si>
  <si>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</si>
  <si>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</si>
  <si>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</si>
  <si>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</si>
  <si>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</si>
  <si>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</si>
  <si>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</si>
  <si>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</si>
  <si>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</si>
  <si>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</si>
  <si>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</si>
  <si>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</si>
  <si>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</si>
  <si>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</si>
  <si>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</si>
  <si>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</si>
  <si>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</si>
  <si>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</si>
  <si>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</si>
  <si>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</si>
  <si>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</si>
  <si>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</si>
  <si>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</si>
  <si>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</si>
  <si>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</si>
  <si>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</si>
  <si>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</si>
  <si>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</si>
  <si>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</si>
  <si>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</si>
  <si>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</si>
  <si>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</si>
  <si>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</si>
  <si>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</si>
  <si>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</si>
  <si>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</si>
  <si>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</si>
  <si>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</si>
  <si>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</si>
  <si>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</si>
  <si>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</si>
  <si>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</si>
  <si>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</si>
  <si>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</si>
  <si>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</si>
  <si>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</si>
  <si>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</si>
  <si>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</si>
  <si>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</si>
  <si>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</si>
  <si>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</si>
  <si>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</si>
  <si>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</si>
  <si>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</si>
  <si>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</si>
  <si>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</si>
  <si>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</si>
  <si>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</si>
  <si>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</si>
  <si>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</si>
  <si>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</si>
  <si>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</si>
  <si>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</si>
  <si>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</si>
  <si>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</si>
  <si>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</si>
  <si>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</si>
  <si>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</si>
  <si>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</si>
  <si>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</si>
  <si>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</si>
  <si>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</si>
  <si>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</si>
  <si>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</si>
  <si>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</si>
  <si>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</si>
  <si>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</si>
  <si>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</si>
  <si>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</si>
  <si>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</si>
  <si>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</si>
  <si>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</si>
  <si>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</si>
  <si>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</si>
  <si>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</si>
  <si>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</si>
  <si>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</si>
  <si>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</si>
  <si>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</si>
  <si>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</si>
  <si>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</si>
  <si>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</si>
  <si>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</si>
  <si>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</si>
  <si>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</si>
  <si>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</si>
  <si>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</si>
  <si>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</si>
  <si>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</si>
  <si>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</si>
  <si>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</si>
  <si>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</si>
  <si>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</si>
  <si>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</si>
  <si>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</si>
  <si>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</si>
  <si>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</si>
  <si>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</si>
  <si>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</si>
  <si>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</si>
  <si>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</si>
  <si>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</si>
  <si>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</si>
  <si>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</si>
  <si>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</si>
  <si>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</si>
  <si>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</si>
  <si>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</si>
  <si>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</si>
  <si>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</si>
  <si>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</si>
  <si>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</si>
  <si>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</si>
  <si>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</si>
  <si>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</si>
  <si>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</si>
  <si>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</si>
  <si>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</si>
  <si>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</si>
  <si>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</si>
  <si>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</si>
  <si>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</si>
  <si>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</si>
  <si>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</si>
  <si>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</si>
  <si>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</si>
  <si>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</si>
  <si>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</si>
  <si>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</si>
  <si>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</si>
  <si>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</si>
  <si>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</si>
  <si>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</si>
  <si>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</si>
  <si>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</si>
  <si>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</si>
  <si>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</si>
  <si>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</si>
  <si>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</si>
  <si>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</si>
  <si>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</si>
  <si>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</si>
  <si>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</si>
  <si>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</si>
  <si>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</si>
  <si>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</si>
  <si>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</si>
  <si>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</si>
  <si>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</si>
  <si>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</si>
  <si>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</si>
  <si>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</si>
  <si>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</si>
  <si>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</si>
  <si>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</si>
  <si>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</si>
  <si>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</si>
  <si>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</si>
  <si>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</si>
  <si>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</si>
  <si>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</si>
  <si>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</si>
  <si>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</si>
  <si>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</si>
  <si>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</si>
  <si>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</si>
  <si>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</si>
  <si>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</si>
  <si>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</si>
  <si>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</si>
  <si>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</si>
  <si>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</si>
  <si>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</si>
  <si>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</si>
  <si>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</si>
  <si>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</si>
  <si>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</si>
  <si>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</si>
  <si>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</si>
  <si>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</si>
  <si>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</si>
  <si>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</si>
  <si>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</si>
  <si>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</si>
  <si>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</si>
  <si>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</si>
  <si>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</si>
  <si>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</si>
  <si>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</si>
  <si>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</si>
  <si>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</si>
  <si>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</si>
  <si>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</si>
  <si>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</si>
  <si>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</si>
  <si>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</si>
  <si>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</si>
  <si>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</si>
  <si>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</si>
  <si>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</si>
  <si>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</si>
  <si>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</si>
  <si>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</si>
  <si>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</si>
  <si>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</si>
  <si>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</si>
  <si>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</si>
  <si>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</si>
  <si>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</si>
  <si>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</si>
  <si>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</si>
  <si>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</si>
  <si>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</si>
  <si>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</si>
  <si>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</si>
  <si>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</si>
  <si>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</si>
  <si>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</si>
  <si>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</si>
  <si>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</si>
  <si>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</si>
  <si>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</si>
  <si>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</si>
  <si>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</si>
  <si>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</si>
  <si>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</si>
  <si>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</si>
  <si>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</si>
  <si>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</si>
  <si>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</si>
  <si>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</si>
  <si>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</si>
  <si>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</si>
  <si>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</si>
  <si>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</si>
  <si>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</si>
  <si>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</si>
  <si>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</si>
  <si>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</si>
  <si>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</si>
  <si>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</si>
  <si>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</si>
  <si>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</si>
  <si>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</si>
  <si>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</si>
  <si>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</si>
  <si>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</si>
  <si>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</si>
  <si>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</si>
  <si>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</si>
  <si>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</si>
  <si>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</si>
  <si>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</si>
  <si>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</si>
  <si>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</si>
  <si>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</si>
  <si>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</si>
  <si>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</si>
  <si>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</si>
  <si>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</si>
  <si>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</si>
  <si>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</si>
  <si>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</si>
  <si>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</si>
  <si>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</si>
  <si>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</si>
  <si>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</si>
  <si>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</si>
  <si>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</si>
  <si>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</si>
  <si>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</si>
  <si>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</si>
  <si>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</si>
  <si>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</si>
  <si>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</si>
  <si>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</si>
  <si>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</si>
  <si>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</si>
  <si>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</si>
  <si>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</si>
  <si>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</si>
  <si>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</si>
  <si>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</si>
  <si>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</si>
  <si>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</si>
  <si>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</si>
  <si>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</si>
  <si>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</si>
  <si>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</si>
  <si>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</si>
  <si>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</si>
  <si>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</si>
  <si>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</si>
  <si>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</si>
  <si>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</si>
  <si>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</si>
  <si>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</si>
  <si>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</si>
  <si>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</si>
  <si>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</si>
  <si>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</si>
  <si>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</si>
  <si>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</si>
  <si>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</si>
  <si>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</si>
  <si>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</si>
  <si>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</si>
  <si>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</si>
  <si>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</si>
  <si>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</si>
  <si>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</si>
  <si>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</si>
  <si>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</si>
  <si>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</si>
  <si>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</si>
  <si>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</si>
  <si>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</si>
  <si>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</si>
  <si>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</si>
  <si>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</si>
  <si>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</si>
  <si>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</si>
  <si>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</si>
  <si>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</si>
  <si>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</si>
  <si>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</si>
  <si>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</si>
  <si>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</si>
  <si>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</si>
  <si>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</si>
  <si>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</si>
  <si>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</si>
  <si>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</si>
  <si>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</si>
  <si>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</si>
  <si>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</si>
  <si>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</si>
  <si>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</si>
  <si>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</si>
  <si>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</si>
  <si>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</si>
  <si>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</si>
  <si>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</si>
  <si>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</si>
  <si>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</si>
  <si>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</si>
  <si>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</si>
  <si>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</si>
  <si>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</si>
  <si>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</si>
  <si>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</si>
  <si>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</si>
  <si>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</si>
  <si>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</si>
  <si>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</si>
  <si>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</si>
  <si>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</si>
  <si>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</si>
  <si>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</si>
  <si>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</si>
  <si>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</si>
  <si>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</si>
  <si>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</si>
  <si>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</si>
  <si>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</si>
  <si>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</si>
  <si>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</si>
  <si>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</si>
  <si>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</si>
  <si>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</si>
  <si>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</si>
  <si>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</si>
  <si>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</si>
  <si>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</si>
  <si>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</si>
  <si>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</si>
  <si>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</si>
  <si>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</si>
  <si>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</si>
  <si>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</si>
  <si>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</si>
  <si>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</si>
  <si>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</si>
  <si>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</si>
  <si>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</si>
  <si>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</si>
  <si>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</si>
  <si>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</si>
  <si>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</si>
  <si>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</si>
  <si>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</si>
  <si>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</si>
  <si>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</si>
  <si>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</si>
  <si>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</si>
  <si>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</si>
  <si>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</si>
  <si>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</si>
  <si>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</si>
  <si>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</si>
  <si>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</si>
  <si>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</si>
  <si>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</si>
  <si>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</si>
  <si>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</si>
  <si>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</si>
  <si>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</si>
  <si>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</si>
  <si>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</si>
  <si>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</si>
  <si>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</si>
  <si>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</si>
  <si>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</si>
  <si>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</si>
  <si>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</si>
  <si>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</si>
  <si>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</si>
  <si>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</si>
  <si>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</si>
  <si>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</si>
  <si>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</si>
  <si>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</si>
  <si>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</si>
  <si>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</si>
  <si>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</si>
  <si>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</si>
  <si>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</si>
  <si>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</si>
  <si>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</si>
  <si>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</si>
  <si>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</si>
  <si>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</si>
  <si>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</si>
  <si>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</si>
  <si>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</si>
  <si>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</si>
  <si>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</si>
  <si>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</si>
  <si>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</si>
  <si>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</si>
  <si>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</si>
  <si>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</si>
  <si>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</si>
  <si>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</si>
  <si>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</si>
  <si>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</si>
  <si>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</si>
  <si>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</si>
  <si>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</si>
  <si>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</si>
  <si>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</si>
  <si>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</si>
  <si>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</si>
  <si>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</si>
  <si>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</si>
  <si>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</si>
  <si>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</si>
  <si>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</si>
  <si>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</si>
  <si>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</si>
  <si>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</si>
  <si>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</si>
  <si>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</si>
  <si>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</si>
  <si>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</si>
  <si>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</si>
  <si>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</si>
  <si>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</si>
  <si>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</si>
  <si>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</si>
  <si>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</si>
  <si>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</si>
  <si>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</si>
  <si>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</si>
  <si>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</si>
  <si>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</si>
  <si>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</si>
  <si>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</si>
  <si>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</si>
  <si>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</si>
  <si>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</si>
  <si>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</si>
  <si>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</si>
  <si>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</si>
  <si>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</si>
  <si>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</si>
  <si>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</si>
  <si>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</si>
  <si>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</si>
  <si>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</si>
  <si>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</si>
  <si>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</si>
  <si>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</si>
  <si>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</si>
  <si>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</si>
  <si>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</si>
  <si>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</si>
  <si>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</si>
  <si>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</si>
  <si>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</si>
  <si>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</si>
  <si>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</si>
  <si>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</si>
  <si>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</si>
  <si>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</si>
  <si>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</si>
  <si>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</si>
  <si>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</si>
  <si>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</si>
  <si>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</si>
  <si>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</si>
  <si>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</si>
  <si>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</si>
  <si>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</si>
  <si>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</si>
  <si>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</si>
  <si>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</si>
  <si>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</si>
  <si>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</si>
  <si>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</si>
  <si>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</si>
  <si>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</si>
  <si>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</si>
  <si>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</si>
  <si>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</si>
  <si>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</si>
  <si>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</si>
  <si>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</si>
  <si>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</si>
  <si>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</si>
  <si>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</si>
  <si>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</si>
  <si>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</si>
  <si>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</si>
  <si>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</si>
  <si>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</si>
  <si>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</si>
  <si>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</si>
  <si>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</si>
  <si>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</si>
  <si>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</si>
  <si>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</si>
  <si>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</si>
  <si>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</si>
  <si>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</si>
  <si>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</si>
  <si>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</si>
  <si>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</si>
  <si>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</si>
  <si>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</si>
  <si>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</si>
  <si>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</si>
  <si>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</si>
  <si>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</si>
  <si>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</si>
  <si>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</si>
  <si>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</si>
  <si>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</si>
  <si>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</si>
  <si>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</si>
  <si>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</si>
  <si>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</si>
  <si>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</si>
  <si>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</si>
  <si>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</si>
  <si>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</si>
  <si>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</si>
  <si>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</si>
  <si>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</si>
  <si>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</si>
  <si>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</si>
  <si>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</si>
  <si>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</si>
  <si>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</si>
  <si>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</si>
  <si>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</si>
  <si>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</si>
  <si>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</si>
  <si>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</si>
  <si>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</si>
  <si>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</si>
  <si>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</si>
  <si>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</si>
  <si>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</si>
  <si>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</si>
  <si>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</si>
  <si>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</si>
  <si>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</si>
  <si>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</si>
  <si>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</si>
  <si>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</si>
  <si>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</si>
  <si>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</si>
  <si>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</si>
  <si>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</si>
  <si>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</si>
  <si>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</si>
  <si>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</si>
  <si>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</si>
  <si>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</si>
  <si>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</si>
  <si>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</si>
  <si>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</si>
  <si>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</si>
  <si>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</si>
  <si>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</si>
  <si>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</si>
  <si>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</si>
  <si>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</si>
  <si>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</si>
  <si>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</si>
  <si>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</si>
  <si>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</si>
  <si>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</si>
  <si>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</si>
  <si>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</si>
  <si>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</si>
  <si>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</si>
  <si>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</si>
  <si>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</si>
  <si>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</si>
  <si>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</si>
  <si>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</si>
  <si>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</si>
  <si>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</si>
  <si>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</si>
  <si>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</si>
  <si>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</si>
  <si>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</si>
  <si>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</si>
  <si>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</si>
  <si>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</si>
  <si>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</si>
  <si>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</si>
  <si>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</si>
  <si>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</si>
  <si>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</si>
  <si>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</si>
  <si>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</si>
  <si>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</si>
  <si>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</si>
  <si>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</si>
  <si>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</si>
  <si>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</si>
  <si>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</si>
  <si>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</si>
  <si>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</si>
  <si>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</si>
  <si>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</si>
  <si>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</si>
  <si>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</si>
  <si>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</si>
  <si>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</si>
  <si>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</si>
  <si>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</si>
  <si>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</si>
  <si>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</si>
  <si>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</si>
  <si>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</si>
  <si>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</si>
  <si>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</si>
  <si>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</si>
  <si>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</si>
  <si>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</si>
  <si>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</si>
  <si>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</si>
  <si>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</si>
  <si>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</si>
  <si>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</si>
  <si>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</si>
  <si>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</si>
  <si>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</si>
  <si>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</si>
  <si>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</si>
  <si>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</si>
  <si>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</si>
  <si>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</si>
  <si>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</si>
  <si>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</si>
  <si>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</si>
  <si>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</si>
  <si>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</si>
  <si>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</si>
  <si>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</si>
  <si>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</si>
  <si>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</si>
  <si>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</si>
  <si>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</si>
  <si>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</si>
  <si>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</si>
  <si>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</si>
  <si>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</si>
  <si>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</si>
  <si>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</si>
  <si>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</si>
  <si>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</si>
  <si>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</si>
  <si>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</si>
  <si>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</si>
  <si>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</si>
  <si>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</si>
  <si>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</si>
  <si>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</si>
  <si>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</si>
  <si>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</si>
  <si>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</si>
  <si>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</si>
  <si>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</si>
  <si>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</si>
  <si>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</si>
  <si>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</si>
  <si>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</si>
  <si>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</si>
  <si>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</si>
  <si>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</si>
  <si>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</si>
  <si>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</si>
  <si>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</si>
  <si>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</si>
  <si>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</si>
  <si>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</si>
  <si>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</si>
  <si>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</si>
  <si>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</si>
  <si>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</si>
  <si>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</si>
  <si>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</si>
  <si>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</si>
  <si>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</si>
  <si>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</si>
  <si>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</si>
  <si>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</si>
  <si>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</si>
  <si>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</si>
  <si>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</si>
  <si>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</si>
  <si>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</si>
  <si>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</si>
  <si>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</si>
  <si>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</si>
  <si>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</si>
  <si>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</si>
  <si>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</si>
  <si>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</si>
  <si>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</si>
  <si>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</si>
  <si>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</si>
  <si>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</si>
  <si>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</si>
  <si>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</si>
  <si>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</si>
  <si>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</si>
  <si>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</si>
  <si>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</si>
  <si>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</si>
  <si>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</si>
  <si>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</si>
  <si>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</si>
  <si>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</si>
  <si>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</si>
  <si>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</si>
  <si>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</si>
  <si>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</si>
  <si>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</si>
  <si>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</si>
  <si>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</si>
  <si>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</si>
  <si>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</si>
  <si>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</si>
  <si>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</si>
  <si>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</si>
  <si>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</si>
  <si>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</si>
  <si>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</si>
  <si>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</si>
  <si>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</si>
  <si>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</si>
  <si>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</si>
  <si>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</si>
  <si>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</si>
  <si>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</si>
  <si>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</si>
  <si>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</si>
  <si>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</si>
  <si>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</si>
  <si>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</si>
  <si>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</si>
  <si>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</si>
  <si>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</si>
  <si>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</si>
  <si>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</si>
  <si>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</si>
  <si>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</si>
  <si>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</si>
  <si>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</si>
  <si>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</si>
  <si>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</si>
  <si>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</si>
  <si>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</si>
  <si>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</si>
  <si>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</si>
  <si>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</si>
  <si>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</si>
  <si>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</si>
  <si>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</si>
  <si>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</si>
  <si>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</si>
  <si>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</si>
  <si>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</si>
  <si>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</si>
  <si>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</si>
  <si>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</si>
  <si>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</si>
  <si>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</si>
  <si>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</si>
  <si>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</si>
  <si>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</si>
  <si>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</si>
  <si>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</si>
  <si>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</si>
  <si>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</si>
  <si>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</si>
  <si>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</si>
  <si>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</si>
  <si>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</si>
  <si>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</si>
  <si>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</si>
  <si>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</si>
  <si>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</si>
  <si>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</si>
  <si>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</si>
  <si>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</si>
  <si>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</si>
  <si>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</si>
  <si>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</si>
  <si>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</si>
  <si>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</si>
  <si>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</si>
  <si>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</si>
  <si>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</si>
  <si>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</si>
  <si>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</si>
  <si>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</si>
  <si>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</si>
  <si>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</si>
  <si>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</si>
  <si>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</si>
  <si>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</si>
  <si>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</si>
  <si>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</si>
  <si>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</si>
  <si>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</si>
  <si>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</si>
  <si>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</si>
  <si>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</si>
  <si>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</si>
  <si>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</si>
  <si>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</si>
  <si>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</si>
  <si>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</si>
  <si>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</si>
  <si>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</si>
  <si>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</si>
  <si>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</si>
  <si>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</si>
  <si>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</si>
  <si>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</si>
  <si>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</si>
  <si>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</si>
  <si>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</si>
  <si>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</si>
  <si>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</si>
  <si>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</si>
  <si>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</si>
  <si>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</si>
  <si>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</si>
  <si>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</si>
  <si>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</si>
  <si>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</si>
  <si>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</si>
  <si>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</si>
  <si>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</si>
  <si>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</si>
  <si>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</si>
  <si>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</si>
  <si>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</si>
  <si>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</si>
  <si>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</si>
  <si>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</si>
  <si>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</si>
  <si>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</si>
  <si>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</si>
  <si>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</si>
  <si>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</si>
  <si>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</si>
  <si>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</si>
  <si>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</si>
  <si>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</si>
  <si>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</si>
  <si>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</si>
  <si>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</si>
  <si>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</si>
  <si>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</si>
  <si>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</si>
  <si>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</si>
  <si>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</si>
  <si>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</si>
  <si>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</si>
  <si>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</si>
  <si>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</si>
  <si>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</si>
  <si>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</si>
  <si>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</si>
  <si>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</si>
  <si>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</si>
  <si>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</si>
  <si>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</si>
  <si>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</si>
  <si>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</si>
  <si>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</si>
  <si>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</si>
  <si>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</si>
  <si>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</si>
  <si>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</si>
  <si>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</si>
  <si>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</si>
  <si>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</si>
  <si>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</si>
  <si>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</si>
  <si>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</si>
  <si>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</si>
  <si>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</si>
  <si>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</si>
  <si>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</si>
  <si>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</si>
  <si>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</si>
  <si>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</si>
  <si>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</si>
  <si>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</si>
  <si>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</si>
  <si>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</si>
  <si>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</si>
  <si>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</si>
  <si>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</si>
  <si>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</si>
  <si>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</si>
  <si>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</si>
  <si>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</si>
  <si>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</si>
  <si>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</si>
  <si>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</si>
  <si>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</si>
  <si>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</si>
  <si>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</si>
  <si>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</si>
  <si>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</si>
  <si>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</si>
  <si>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</si>
  <si>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</si>
  <si>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</si>
  <si>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</si>
  <si>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</si>
  <si>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</si>
  <si>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</si>
  <si>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</si>
  <si>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</si>
  <si>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</si>
  <si>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</si>
  <si>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</si>
  <si>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</si>
  <si>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</si>
  <si>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</si>
  <si>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</si>
  <si>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</si>
  <si>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</si>
  <si>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</si>
  <si>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</si>
  <si>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</si>
  <si>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</si>
  <si>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</si>
  <si>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</si>
  <si>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</si>
  <si>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</si>
  <si>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</si>
  <si>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</si>
  <si>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</si>
  <si>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</si>
  <si>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</si>
  <si>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</si>
  <si>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</si>
  <si>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</si>
  <si>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</si>
  <si>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</si>
  <si>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</si>
  <si>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</si>
  <si>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</si>
  <si>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</si>
  <si>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</si>
  <si>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</si>
  <si>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</si>
  <si>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</si>
  <si>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</si>
  <si>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</si>
  <si>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</si>
  <si>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</si>
  <si>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</si>
  <si>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</si>
  <si>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</si>
  <si>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</si>
  <si>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</si>
  <si>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</si>
  <si>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</si>
  <si>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</si>
  <si>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</si>
  <si>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</si>
  <si>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</si>
  <si>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</si>
  <si>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</si>
  <si>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</si>
  <si>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</si>
  <si>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</si>
  <si>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</si>
  <si>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</si>
  <si>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</si>
  <si>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</si>
  <si>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</si>
  <si>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</si>
  <si>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</si>
  <si>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</si>
  <si>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</si>
  <si>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</si>
  <si>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</si>
  <si>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</si>
  <si>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</si>
  <si>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</si>
  <si>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</si>
  <si>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</si>
  <si>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</si>
  <si>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</si>
  <si>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</si>
  <si>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</si>
  <si>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</si>
  <si>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</si>
  <si>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</si>
  <si>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</si>
  <si>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</si>
  <si>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</si>
  <si>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</si>
  <si>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</si>
  <si>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</si>
  <si>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</si>
  <si>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</si>
  <si>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</si>
  <si>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</si>
  <si>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</si>
  <si>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</si>
  <si>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</si>
  <si>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</si>
  <si>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</si>
  <si>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</si>
  <si>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</si>
  <si>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</si>
  <si>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</si>
  <si>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</si>
  <si>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</si>
  <si>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</si>
  <si>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</si>
  <si>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</si>
  <si>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</si>
  <si>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</si>
  <si>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</si>
  <si>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</si>
  <si>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</si>
  <si>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</si>
  <si>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</si>
  <si>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</si>
  <si>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</si>
  <si>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</si>
  <si>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</si>
  <si>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</si>
  <si>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</si>
  <si>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</si>
  <si>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</si>
  <si>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</si>
  <si>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</si>
  <si>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</si>
  <si>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</si>
  <si>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</si>
  <si>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</si>
  <si>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</si>
  <si>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</si>
  <si>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</si>
  <si>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</si>
  <si>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</si>
  <si>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</si>
  <si>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</si>
  <si>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</si>
  <si>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</si>
  <si>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</si>
  <si>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</si>
  <si>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</si>
  <si>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</si>
  <si>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</si>
  <si>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</si>
  <si>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</si>
  <si>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</si>
  <si>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</si>
  <si>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</si>
  <si>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</si>
  <si>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</si>
  <si>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</si>
  <si>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</si>
  <si>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</si>
  <si>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</si>
  <si>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</si>
  <si>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</si>
  <si>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</si>
  <si>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</si>
  <si>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</si>
  <si>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</si>
  <si>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</si>
  <si>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</si>
  <si>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</si>
  <si>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</si>
  <si>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</si>
  <si>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</si>
  <si>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</si>
  <si>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</si>
  <si>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</si>
  <si>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</si>
  <si>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</si>
  <si>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</si>
  <si>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</si>
  <si>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</si>
  <si>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</si>
  <si>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</si>
  <si>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</si>
  <si>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</si>
  <si>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</si>
  <si>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</si>
  <si>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</si>
  <si>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</si>
  <si>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</si>
  <si>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</si>
  <si>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</si>
  <si>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</si>
  <si>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</si>
  <si>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</si>
  <si>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</si>
  <si>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</si>
  <si>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</si>
  <si>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</si>
  <si>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</si>
  <si>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</si>
  <si>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</si>
  <si>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</si>
  <si>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</si>
  <si>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</si>
  <si>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</si>
  <si>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</si>
  <si>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</si>
  <si>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</si>
  <si>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</si>
  <si>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</si>
  <si>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</si>
  <si>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</si>
  <si>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</si>
  <si>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</si>
  <si>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</si>
  <si>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</si>
  <si>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</si>
  <si>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</si>
  <si>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</si>
  <si>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</si>
  <si>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</si>
  <si>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</si>
  <si>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</si>
  <si>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</si>
  <si>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</si>
  <si>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</si>
  <si>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</si>
  <si>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</si>
  <si>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</si>
  <si>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</si>
  <si>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</si>
  <si>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</si>
  <si>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</si>
  <si>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</si>
  <si>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</si>
  <si>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</si>
  <si>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</si>
  <si>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</si>
  <si>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</si>
  <si>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</si>
  <si>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</si>
  <si>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</si>
  <si>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</si>
  <si>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</si>
  <si>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</si>
  <si>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</si>
  <si>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</si>
  <si>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</si>
  <si>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</si>
  <si>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</si>
  <si>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</si>
  <si>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</si>
  <si>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</si>
  <si>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</si>
  <si>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</si>
  <si>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</si>
  <si>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</si>
  <si>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</si>
  <si>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</si>
  <si>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</si>
  <si>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</si>
  <si>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</si>
  <si>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</si>
  <si>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</si>
  <si>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</si>
  <si>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</si>
  <si>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</si>
  <si>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</si>
  <si>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</si>
  <si>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</si>
  <si>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</si>
  <si>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</si>
  <si>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</si>
  <si>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</si>
  <si>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</si>
  <si>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</si>
  <si>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</si>
  <si>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</si>
  <si>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</si>
  <si>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</si>
  <si>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</si>
  <si>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</si>
  <si>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</si>
  <si>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</si>
  <si>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</si>
  <si>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</si>
  <si>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</si>
  <si>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</si>
  <si>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</si>
  <si>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</si>
  <si>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</si>
  <si>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</si>
  <si>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</si>
  <si>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</si>
  <si>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</si>
  <si>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</si>
  <si>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</si>
  <si>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</si>
  <si>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</si>
  <si>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</si>
  <si>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</si>
  <si>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</si>
  <si>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</si>
  <si>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</si>
  <si>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</si>
  <si>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</si>
  <si>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</si>
  <si>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</si>
  <si>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</si>
  <si>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</si>
  <si>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</si>
  <si>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</si>
  <si>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</si>
  <si>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</si>
  <si>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</si>
  <si>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</si>
  <si>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</si>
  <si>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</si>
  <si>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</si>
  <si>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</si>
  <si>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</si>
  <si>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</si>
  <si>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</si>
  <si>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</si>
  <si>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</si>
  <si>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</si>
  <si>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</si>
  <si>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</si>
  <si>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</si>
  <si>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</si>
  <si>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</si>
  <si>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</si>
  <si>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</si>
  <si>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</si>
  <si>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</si>
  <si>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</si>
  <si>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</si>
  <si>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</si>
  <si>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</si>
  <si>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</si>
  <si>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</si>
  <si>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</si>
  <si>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</si>
  <si>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</si>
  <si>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</si>
  <si>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</si>
  <si>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</si>
  <si>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</si>
  <si>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</si>
  <si>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</si>
  <si>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</si>
  <si>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</si>
  <si>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</si>
  <si>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</si>
  <si>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</si>
  <si>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</si>
  <si>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</si>
  <si>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</si>
  <si>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</si>
  <si>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</si>
  <si>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</si>
  <si>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</si>
  <si>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</si>
  <si>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</si>
  <si>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</si>
  <si>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</si>
  <si>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</si>
  <si>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</si>
  <si>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</si>
  <si>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</si>
  <si>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</si>
  <si>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</si>
  <si>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</si>
  <si>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</si>
  <si>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</si>
  <si>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</si>
  <si>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</si>
  <si>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</si>
  <si>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</si>
  <si>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</si>
  <si>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</si>
  <si>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</si>
  <si>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</si>
  <si>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</si>
  <si>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</si>
  <si>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</si>
  <si>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</si>
  <si>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</si>
  <si>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</si>
  <si>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</si>
  <si>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</si>
  <si>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</si>
  <si>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</si>
  <si>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</si>
  <si>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</si>
  <si>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</si>
  <si>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</si>
  <si>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</si>
  <si>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</si>
  <si>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</si>
  <si>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</si>
  <si>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</si>
  <si>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</si>
  <si>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</si>
  <si>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</si>
  <si>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</si>
  <si>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</si>
  <si>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</si>
  <si>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</si>
  <si>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</si>
  <si>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</si>
  <si>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</si>
  <si>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</si>
  <si>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</si>
  <si>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</si>
  <si>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</si>
  <si>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</si>
  <si>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</si>
  <si>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</si>
  <si>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</si>
  <si>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</si>
  <si>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</si>
  <si>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</si>
  <si>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</si>
  <si>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</si>
  <si>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</si>
  <si>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</si>
  <si>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</si>
  <si>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</si>
  <si>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</si>
  <si>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</si>
  <si>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</si>
  <si>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</si>
  <si>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</si>
  <si>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</si>
  <si>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</si>
  <si>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</si>
  <si>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</si>
  <si>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</si>
  <si>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</si>
  <si>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</si>
  <si>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</si>
  <si>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</si>
  <si>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</si>
  <si>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</si>
  <si>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</si>
  <si>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</si>
  <si>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</si>
  <si>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</si>
  <si>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</si>
  <si>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</si>
  <si>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</si>
  <si>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</si>
  <si>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</si>
  <si>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</si>
  <si>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</si>
  <si>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</si>
  <si>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</si>
  <si>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</si>
  <si>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</si>
  <si>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</si>
  <si>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</si>
  <si>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</si>
  <si>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</si>
  <si>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</si>
  <si>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</si>
  <si>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</si>
  <si>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</si>
  <si>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</si>
  <si>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</si>
  <si>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</si>
  <si>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</si>
  <si>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</si>
  <si>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</si>
  <si>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</si>
  <si>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</si>
  <si>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</si>
  <si>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</si>
  <si>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</si>
  <si>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</si>
  <si>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</si>
  <si>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</si>
  <si>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</si>
  <si>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</si>
  <si>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</si>
  <si>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</si>
  <si>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</si>
  <si>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</si>
  <si>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</si>
  <si>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</si>
  <si>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</si>
  <si>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</si>
  <si>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</si>
  <si>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</si>
  <si>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</si>
  <si>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</si>
  <si>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</si>
  <si>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</si>
  <si>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</si>
  <si>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</si>
  <si>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</si>
  <si>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</si>
  <si>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</si>
  <si>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</si>
  <si>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</si>
  <si>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</si>
  <si>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</si>
  <si>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</si>
  <si>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</si>
  <si>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</si>
  <si>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</si>
  <si>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</si>
  <si>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</si>
  <si>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</si>
  <si>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</si>
  <si>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</si>
  <si>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</si>
  <si>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</si>
  <si>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</si>
  <si>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</si>
  <si>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</si>
  <si>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</si>
  <si>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</si>
  <si>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</si>
  <si>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</si>
  <si>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</si>
  <si>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</si>
  <si>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</si>
  <si>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</si>
  <si>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</si>
  <si>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</si>
  <si>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</si>
  <si>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</si>
  <si>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</si>
  <si>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</si>
  <si>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</si>
  <si>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</si>
  <si>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</si>
  <si>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</si>
  <si>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</si>
  <si>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</si>
  <si>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</si>
  <si>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</si>
  <si>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</si>
  <si>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</si>
  <si>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</si>
  <si>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</si>
  <si>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</si>
  <si>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</si>
  <si>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</si>
  <si>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</si>
  <si>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</si>
  <si>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</si>
  <si>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</si>
  <si>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</si>
  <si>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</si>
  <si>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</si>
  <si>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</si>
  <si>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</si>
  <si>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</si>
  <si>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</si>
  <si>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</si>
  <si>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</si>
  <si>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</si>
  <si>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</si>
  <si>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</si>
  <si>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</si>
  <si>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</si>
  <si>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</si>
  <si>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</si>
  <si>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</si>
  <si>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</si>
  <si>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</si>
  <si>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</si>
  <si>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</si>
  <si>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</si>
  <si>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</si>
  <si>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</si>
  <si>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</si>
  <si>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</si>
  <si>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</si>
  <si>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</si>
  <si>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</si>
  <si>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</si>
  <si>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</si>
  <si>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</si>
  <si>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</si>
  <si>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</si>
  <si>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</si>
  <si>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</si>
  <si>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</si>
  <si>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</si>
  <si>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</si>
  <si>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</si>
  <si>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</si>
  <si>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</si>
  <si>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</si>
  <si>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</si>
  <si>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</si>
  <si>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</si>
  <si>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</si>
  <si>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</si>
  <si>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</si>
  <si>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</si>
  <si>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</si>
  <si>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</si>
  <si>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</si>
  <si>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</si>
  <si>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</si>
  <si>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</si>
  <si>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</si>
  <si>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</si>
  <si>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</si>
  <si>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</si>
  <si>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</si>
  <si>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</si>
  <si>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</si>
  <si>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</si>
  <si>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</si>
  <si>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</si>
  <si>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</si>
  <si>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</si>
  <si>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</si>
  <si>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</si>
  <si>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</si>
  <si>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</si>
  <si>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</si>
  <si>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</si>
  <si>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</si>
  <si>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</si>
  <si>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</si>
  <si>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</si>
  <si>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</si>
  <si>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</si>
  <si>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</si>
  <si>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</si>
  <si>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</si>
  <si>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</si>
  <si>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</si>
  <si>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</si>
  <si>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</si>
  <si>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</si>
  <si>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</si>
  <si>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</si>
  <si>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</si>
  <si>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</si>
  <si>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</si>
  <si>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</si>
  <si>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</si>
  <si>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</si>
  <si>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</si>
  <si>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</si>
  <si>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</si>
  <si>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</si>
  <si>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</si>
  <si>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</si>
  <si>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</si>
  <si>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</si>
  <si>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</si>
  <si>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</si>
  <si>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</si>
  <si>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</si>
  <si>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</si>
  <si>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</si>
  <si>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</si>
  <si>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</si>
  <si>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</si>
  <si>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</si>
  <si>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</si>
  <si>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</si>
  <si>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</si>
  <si>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</si>
  <si>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</si>
  <si>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</si>
  <si>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</si>
  <si>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</si>
  <si>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</si>
  <si>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</si>
  <si>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</si>
  <si>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</si>
  <si>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</si>
  <si>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</si>
  <si>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</si>
  <si>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</si>
  <si>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</si>
  <si>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</si>
  <si>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</si>
  <si>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</si>
  <si>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</si>
  <si>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</si>
  <si>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</si>
  <si>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</si>
  <si>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</si>
  <si>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</si>
  <si>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</si>
  <si>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</si>
  <si>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</si>
  <si>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</si>
  <si>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</si>
  <si>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</si>
  <si>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</si>
  <si>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</si>
  <si>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</si>
  <si>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</si>
  <si>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</si>
  <si>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</si>
  <si>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</si>
  <si>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</si>
  <si>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</si>
  <si>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</si>
  <si>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</si>
  <si>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</si>
  <si>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</si>
  <si>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</si>
  <si>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</si>
  <si>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</si>
  <si>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</si>
  <si>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</si>
  <si>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</si>
  <si>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</si>
  <si>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</si>
  <si>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</si>
  <si>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</si>
  <si>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</si>
  <si>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</si>
  <si>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</si>
  <si>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</si>
  <si>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</si>
  <si>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</si>
  <si>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</si>
  <si>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</si>
  <si>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</si>
  <si>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</si>
  <si>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</si>
  <si>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</si>
  <si>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</si>
  <si>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</si>
  <si>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</si>
  <si>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</si>
  <si>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</si>
  <si>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</si>
  <si>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</si>
  <si>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</si>
  <si>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</si>
  <si>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</si>
  <si>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</si>
  <si>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</si>
  <si>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</si>
  <si>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</si>
  <si>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</si>
  <si>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</si>
  <si>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</si>
  <si>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</si>
  <si>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</si>
  <si>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</si>
  <si>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</si>
  <si>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</si>
  <si>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</si>
  <si>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</si>
  <si>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</si>
  <si>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</si>
  <si>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</si>
  <si>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</si>
  <si>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</si>
  <si>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</si>
  <si>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</si>
  <si>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</si>
  <si>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</si>
  <si>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</si>
  <si>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</si>
  <si>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</si>
  <si>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</si>
  <si>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</si>
  <si>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</si>
  <si>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</si>
  <si>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</si>
  <si>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</si>
  <si>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</si>
  <si>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</si>
  <si>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</si>
  <si>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</si>
  <si>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</si>
  <si>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</si>
  <si>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</si>
  <si>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</si>
  <si>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</si>
  <si>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</si>
  <si>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</si>
  <si>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</si>
  <si>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</si>
  <si>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</si>
  <si>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</si>
  <si>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</si>
  <si>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</si>
  <si>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</si>
  <si>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</si>
  <si>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</si>
  <si>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</si>
  <si>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</si>
  <si>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</si>
  <si>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</si>
  <si>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</si>
  <si>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</si>
  <si>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</si>
  <si>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</si>
  <si>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</si>
  <si>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</si>
  <si>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</si>
  <si>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</si>
  <si>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</si>
  <si>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</si>
  <si>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</si>
  <si>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</si>
  <si>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</si>
  <si>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</si>
  <si>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</si>
  <si>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</si>
  <si>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</si>
  <si>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</si>
  <si>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</si>
  <si>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</si>
  <si>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</si>
  <si>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</si>
  <si>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</si>
  <si>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</si>
  <si>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</si>
  <si>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</si>
  <si>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</si>
  <si>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</si>
  <si>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</si>
  <si>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</si>
  <si>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</si>
  <si>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</si>
  <si>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</si>
  <si>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</si>
  <si>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</si>
  <si>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</si>
  <si>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</si>
  <si>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</si>
  <si>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</si>
  <si>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</si>
  <si>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</si>
  <si>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</si>
  <si>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</si>
  <si>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</si>
  <si>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</si>
  <si>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</si>
  <si>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</si>
  <si>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</si>
  <si>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</si>
  <si>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</si>
  <si>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</si>
  <si>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</si>
  <si>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</si>
  <si>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</si>
  <si>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</si>
  <si>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</si>
  <si>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</si>
  <si>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</si>
  <si>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</si>
  <si>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</si>
  <si>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</si>
  <si>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</si>
  <si>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</si>
  <si>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</si>
  <si>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</si>
  <si>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</si>
  <si>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</si>
  <si>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</si>
  <si>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</si>
  <si>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</si>
  <si>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</si>
  <si>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</si>
  <si>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</si>
  <si>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</si>
  <si>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</si>
  <si>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</si>
  <si>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</si>
  <si>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</si>
  <si>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</si>
  <si>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</si>
  <si>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</si>
  <si>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</si>
  <si>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</si>
  <si>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</si>
  <si>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</si>
  <si>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</si>
  <si>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</si>
  <si>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</si>
  <si>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</si>
  <si>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</si>
  <si>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</si>
  <si>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</si>
  <si>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</si>
  <si>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</si>
  <si>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</si>
  <si>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</si>
  <si>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</si>
  <si>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</si>
  <si>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</si>
  <si>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</si>
  <si>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</si>
  <si>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</si>
  <si>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</si>
  <si>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</si>
  <si>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</si>
  <si>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</si>
  <si>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</si>
  <si>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</si>
  <si>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</si>
  <si>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</si>
  <si>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</si>
  <si>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</si>
  <si>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</si>
  <si>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</si>
  <si>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</si>
  <si>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</si>
  <si>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</si>
  <si>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</si>
  <si>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</si>
  <si>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</si>
  <si>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</si>
  <si>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</si>
  <si>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</si>
  <si>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</si>
  <si>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</si>
  <si>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</si>
  <si>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</si>
  <si>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</si>
  <si>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</si>
  <si>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</si>
  <si>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</si>
  <si>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</si>
  <si>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</si>
  <si>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</si>
  <si>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</si>
  <si>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</si>
  <si>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</si>
  <si>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</si>
  <si>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</si>
  <si>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</si>
  <si>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</si>
  <si>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</si>
  <si>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</si>
  <si>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</si>
  <si>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</si>
  <si>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</si>
  <si>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</si>
  <si>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</si>
  <si>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</si>
  <si>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</si>
  <si>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</si>
  <si>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</si>
  <si>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</si>
  <si>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</si>
  <si>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</si>
  <si>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</si>
  <si>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</si>
  <si>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</si>
  <si>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</si>
  <si>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</si>
  <si>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</si>
  <si>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</si>
  <si>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</si>
  <si>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</si>
  <si>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</si>
  <si>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</si>
  <si>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</si>
  <si>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</si>
  <si>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</si>
  <si>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</si>
  <si>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</si>
  <si>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</si>
  <si>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</si>
  <si>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</si>
  <si>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</si>
  <si>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</si>
  <si>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</si>
  <si>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</si>
  <si>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</si>
  <si>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</si>
  <si>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</si>
  <si>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</si>
  <si>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</si>
  <si>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</si>
  <si>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</si>
  <si>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</si>
  <si>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</si>
  <si>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</si>
  <si>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</si>
  <si>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</si>
  <si>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</si>
  <si>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</si>
  <si>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</si>
  <si>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</si>
  <si>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</si>
  <si>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</si>
  <si>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</si>
  <si>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</si>
  <si>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</si>
  <si>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</si>
  <si>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</si>
  <si>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</si>
  <si>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</si>
  <si>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</si>
  <si>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</si>
  <si>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</si>
  <si>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</si>
  <si>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</si>
  <si>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</si>
  <si>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</si>
  <si>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</si>
  <si>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</si>
  <si>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</si>
  <si>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</si>
  <si>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</si>
  <si>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</si>
  <si>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</si>
  <si>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</si>
  <si>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</si>
  <si>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</si>
  <si>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</si>
  <si>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</si>
  <si>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</si>
  <si>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</si>
  <si>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</si>
  <si>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</si>
  <si>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</si>
  <si>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</si>
  <si>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</si>
  <si>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</si>
  <si>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</si>
  <si>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</si>
  <si>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</si>
  <si>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</si>
  <si>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</si>
  <si>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</si>
  <si>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</si>
  <si>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</si>
  <si>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</si>
  <si>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</si>
  <si>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</si>
  <si>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</si>
  <si>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</si>
  <si>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</si>
  <si>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</si>
  <si>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</si>
  <si>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</si>
  <si>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</si>
  <si>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</si>
  <si>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</si>
  <si>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</si>
  <si>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</si>
  <si>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</si>
  <si>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</si>
  <si>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</si>
  <si>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</si>
  <si>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</si>
  <si>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</si>
  <si>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</si>
  <si>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</si>
  <si>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</si>
  <si>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</si>
  <si>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</si>
  <si>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</si>
  <si>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</si>
  <si>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</si>
  <si>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</si>
  <si>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</si>
  <si>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</si>
  <si>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</si>
  <si>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</si>
  <si>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</si>
  <si>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</si>
  <si>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</si>
  <si>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</si>
  <si>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</si>
  <si>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</si>
  <si>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</si>
  <si>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</si>
  <si>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</si>
  <si>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</si>
  <si>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</si>
  <si>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</si>
  <si>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</si>
  <si>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</si>
  <si>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</si>
  <si>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</si>
  <si>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</si>
  <si>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</si>
  <si>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</si>
  <si>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</si>
  <si>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</si>
  <si>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</si>
  <si>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</si>
  <si>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</si>
  <si>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</si>
  <si>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</si>
  <si>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</si>
  <si>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</si>
  <si>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</si>
  <si>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</si>
  <si>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</si>
  <si>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</si>
  <si>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</si>
  <si>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</si>
  <si>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</si>
  <si>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</si>
  <si>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</si>
  <si>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</si>
  <si>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</si>
  <si>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</si>
  <si>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</si>
  <si>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</si>
  <si>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</si>
  <si>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</si>
  <si>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</si>
  <si>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</si>
  <si>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</si>
  <si>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</si>
  <si>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</si>
  <si>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</si>
  <si>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</si>
  <si>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</si>
  <si>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</si>
  <si>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</si>
  <si>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</si>
  <si>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</si>
  <si>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</si>
  <si>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</si>
  <si>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</si>
  <si>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</si>
  <si>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</si>
  <si>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</si>
  <si>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</si>
  <si>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</si>
  <si>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</si>
  <si>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</si>
  <si>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</si>
  <si>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</si>
  <si>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</si>
  <si>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</si>
  <si>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</si>
  <si>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</si>
  <si>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</si>
  <si>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</si>
  <si>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</si>
  <si>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</si>
  <si>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</si>
  <si>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</si>
  <si>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</si>
  <si>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</si>
  <si>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</si>
  <si>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</si>
  <si>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</si>
  <si>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</si>
  <si>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</si>
  <si>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</si>
  <si>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</si>
  <si>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</si>
  <si>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</si>
  <si>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</si>
  <si>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</si>
  <si>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</si>
  <si>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</si>
  <si>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</si>
  <si>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</si>
  <si>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</si>
  <si>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</si>
  <si>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</si>
  <si>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</si>
  <si>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</si>
  <si>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</si>
  <si>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</si>
  <si>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</si>
  <si>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</si>
  <si>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</si>
  <si>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</si>
  <si>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</si>
  <si>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</si>
  <si>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</si>
  <si>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</si>
  <si>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</si>
  <si>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</si>
  <si>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</si>
  <si>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</si>
  <si>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</si>
  <si>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</si>
  <si>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</si>
  <si>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</si>
  <si>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</si>
  <si>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</si>
  <si>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</si>
  <si>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</si>
  <si>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</si>
  <si>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</si>
  <si>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</si>
  <si>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</si>
  <si>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</si>
  <si>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</si>
  <si>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</si>
  <si>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</si>
  <si>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</si>
  <si>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</si>
  <si>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</si>
  <si>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</si>
  <si>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</si>
  <si>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</si>
  <si>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</si>
  <si>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</si>
  <si>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</si>
  <si>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</si>
  <si>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</si>
  <si>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</si>
  <si>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</si>
  <si>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</si>
  <si>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</si>
  <si>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</si>
  <si>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</si>
  <si>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</si>
  <si>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</si>
  <si>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</si>
  <si>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</si>
  <si>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</si>
  <si>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</si>
  <si>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</si>
  <si>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</si>
  <si>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</si>
  <si>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</si>
  <si>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</si>
  <si>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</si>
  <si>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</si>
  <si>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</si>
  <si>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</si>
  <si>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</si>
  <si>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</si>
  <si>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</si>
  <si>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</si>
  <si>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</si>
  <si>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</si>
  <si>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</si>
  <si>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</si>
  <si>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</si>
  <si>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</si>
  <si>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</si>
  <si>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</si>
  <si>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</si>
  <si>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</si>
  <si>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</si>
  <si>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</si>
  <si>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</si>
  <si>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</si>
  <si>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</si>
  <si>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</si>
  <si>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</si>
  <si>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</si>
  <si>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</si>
  <si>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</si>
  <si>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</si>
  <si>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</si>
  <si>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</si>
  <si>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</si>
  <si>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</si>
  <si>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</si>
  <si>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</si>
  <si>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</si>
  <si>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</si>
  <si>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</si>
  <si>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</si>
  <si>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</si>
  <si>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</si>
  <si>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</si>
  <si>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</si>
  <si>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</si>
  <si>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</si>
  <si>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</si>
  <si>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</si>
  <si>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</si>
  <si>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</si>
  <si>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</si>
  <si>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</si>
  <si>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</si>
  <si>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</si>
  <si>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</si>
  <si>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</si>
  <si>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</si>
  <si>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</si>
  <si>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</si>
  <si>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</si>
  <si>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</si>
  <si>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</si>
  <si>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</si>
  <si>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</si>
  <si>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</si>
  <si>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</si>
  <si>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</si>
  <si>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</si>
  <si>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</si>
  <si>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</si>
  <si>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</si>
  <si>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</si>
  <si>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</si>
  <si>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</si>
  <si>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</si>
  <si>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</si>
  <si>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</si>
  <si>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</si>
  <si>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</si>
  <si>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</si>
  <si>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</si>
  <si>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</si>
  <si>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</si>
  <si>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</si>
  <si>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</si>
  <si>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</si>
  <si>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</si>
  <si>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</si>
  <si>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</si>
  <si>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</si>
  <si>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</si>
  <si>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</si>
  <si>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</si>
  <si>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</si>
  <si>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</si>
  <si>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</si>
  <si>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</si>
  <si>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</si>
  <si>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</si>
  <si>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</si>
  <si>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</si>
  <si>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</si>
  <si>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</si>
  <si>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</si>
  <si>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</si>
  <si>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</si>
  <si>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</si>
  <si>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</si>
  <si>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</si>
  <si>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</si>
  <si>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</si>
  <si>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</si>
  <si>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</si>
  <si>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</si>
  <si>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</si>
  <si>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</si>
  <si>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</si>
  <si>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</si>
  <si>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</si>
  <si>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</si>
  <si>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</si>
  <si>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</si>
  <si>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</si>
  <si>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</si>
  <si>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</si>
  <si>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</si>
  <si>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</si>
  <si>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</si>
  <si>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</si>
  <si>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</si>
  <si>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</si>
  <si>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</si>
  <si>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</si>
  <si>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</si>
  <si>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</si>
  <si>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</si>
  <si>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</si>
  <si>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</si>
  <si>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</si>
  <si>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</si>
  <si>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</si>
  <si>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</si>
  <si>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</si>
  <si>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</si>
  <si>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</si>
  <si>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</si>
  <si>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</si>
  <si>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</si>
  <si>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</si>
  <si>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</si>
  <si>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</si>
  <si>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</si>
  <si>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</si>
  <si>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</si>
  <si>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</si>
  <si>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</si>
  <si>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</si>
  <si>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</si>
  <si>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</si>
  <si>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</si>
  <si>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</si>
  <si>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</si>
  <si>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</si>
  <si>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</si>
  <si>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</si>
  <si>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</si>
  <si>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</si>
  <si>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</si>
  <si>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</si>
  <si>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</si>
  <si>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</si>
  <si>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</si>
  <si>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</si>
  <si>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</si>
  <si>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</si>
  <si>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</si>
  <si>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</si>
  <si>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</si>
  <si>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</si>
  <si>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</si>
  <si>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</si>
  <si>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</si>
  <si>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</si>
  <si>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</si>
  <si>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</si>
  <si>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</si>
  <si>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</si>
  <si>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</si>
  <si>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</si>
  <si>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</si>
  <si>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</si>
  <si>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</si>
  <si>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</si>
  <si>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</si>
  <si>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</si>
  <si>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</si>
  <si>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</si>
  <si>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</si>
  <si>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</si>
  <si>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</si>
  <si>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</si>
  <si>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</si>
  <si>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</si>
  <si>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</si>
  <si>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</si>
  <si>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</si>
  <si>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</si>
  <si>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</si>
  <si>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</si>
  <si>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</si>
  <si>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</si>
  <si>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</si>
  <si>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</si>
  <si>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</si>
  <si>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</si>
  <si>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</si>
  <si>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</si>
  <si>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</si>
  <si>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</si>
  <si>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</si>
  <si>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</si>
  <si>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</si>
  <si>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</si>
  <si>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</si>
  <si>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</si>
  <si>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</si>
  <si>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</si>
  <si>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</si>
  <si>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</si>
  <si>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</si>
  <si>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</si>
  <si>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</si>
  <si>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</si>
  <si>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</si>
  <si>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</si>
  <si>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</si>
  <si>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</si>
  <si>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</si>
  <si>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</si>
  <si>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</si>
  <si>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</si>
  <si>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</si>
  <si>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</si>
  <si>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</si>
  <si>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</si>
  <si>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</si>
  <si>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</si>
  <si>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</si>
  <si>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</si>
  <si>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</si>
  <si>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</si>
  <si>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</si>
  <si>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</si>
  <si>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</si>
  <si>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</si>
  <si>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</si>
  <si>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</si>
  <si>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</si>
  <si>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</si>
  <si>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</si>
  <si>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</si>
  <si>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</si>
  <si>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</si>
  <si>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</si>
  <si>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</si>
  <si>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</si>
  <si>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</si>
  <si>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</si>
  <si>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</si>
  <si>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</si>
  <si>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</si>
  <si>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</si>
  <si>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</si>
  <si>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</si>
  <si>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</si>
  <si>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</si>
  <si>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</si>
  <si>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</si>
  <si>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</si>
  <si>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</si>
  <si>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</si>
  <si>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</si>
  <si>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</si>
  <si>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</si>
  <si>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</si>
  <si>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</si>
  <si>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</si>
  <si>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</si>
  <si>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</si>
  <si>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</si>
  <si>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</si>
  <si>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</si>
  <si>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</si>
  <si>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</si>
  <si>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</si>
  <si>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</si>
  <si>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</si>
  <si>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</si>
  <si>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</si>
  <si>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</si>
  <si>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</si>
  <si>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</si>
  <si>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</si>
  <si>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</si>
  <si>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</si>
  <si>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</si>
  <si>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</si>
  <si>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</si>
  <si>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</si>
  <si>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</si>
  <si>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</si>
  <si>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</si>
  <si>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</si>
  <si>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</si>
  <si>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</si>
  <si>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</si>
  <si>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</si>
  <si>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</si>
  <si>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</si>
  <si>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</si>
  <si>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</si>
  <si>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</si>
  <si>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</si>
  <si>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</si>
  <si>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</si>
  <si>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</si>
  <si>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</si>
  <si>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</si>
  <si>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</si>
  <si>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</si>
  <si>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</si>
  <si>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</si>
  <si>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</si>
  <si>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</si>
  <si>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</si>
  <si>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</si>
  <si>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</si>
  <si>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</si>
  <si>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</si>
  <si>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</si>
  <si>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</si>
  <si>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</si>
  <si>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</si>
  <si>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</si>
  <si>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</si>
  <si>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</si>
  <si>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</si>
  <si>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</si>
  <si>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</si>
  <si>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</si>
  <si>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</si>
  <si>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</si>
  <si>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</si>
  <si>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</si>
  <si>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</si>
  <si>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</si>
  <si>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</si>
  <si>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</si>
  <si>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</si>
  <si>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</si>
  <si>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</si>
  <si>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</si>
  <si>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</si>
  <si>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</si>
  <si>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</si>
  <si>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</si>
  <si>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</si>
  <si>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</si>
  <si>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</si>
  <si>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</si>
  <si>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</si>
  <si>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</si>
  <si>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</si>
  <si>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</si>
  <si>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</si>
  <si>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</si>
  <si>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</si>
  <si>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</si>
  <si>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</si>
  <si>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</si>
  <si>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</si>
  <si>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</si>
  <si>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</si>
  <si>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</si>
  <si>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</si>
  <si>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</si>
  <si>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</si>
  <si>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</si>
  <si>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</si>
  <si>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</si>
  <si>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</si>
  <si>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</si>
  <si>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</si>
  <si>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</si>
  <si>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</si>
  <si>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</si>
  <si>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</si>
  <si>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</si>
  <si>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</si>
  <si>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</si>
  <si>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</si>
  <si>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</si>
  <si>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</si>
  <si>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</si>
  <si>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</si>
  <si>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</si>
  <si>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</si>
  <si>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</si>
  <si>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</si>
  <si>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</si>
  <si>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</si>
  <si>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</si>
  <si>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</si>
  <si>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</si>
  <si>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</si>
  <si>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</si>
  <si>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</si>
  <si>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</si>
  <si>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</si>
  <si>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</si>
  <si>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</si>
  <si>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</si>
  <si>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</si>
  <si>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</si>
  <si>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</si>
  <si>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</si>
  <si>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</si>
  <si>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</si>
  <si>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</si>
  <si>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</si>
  <si>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</si>
  <si>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</si>
  <si>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</si>
  <si>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</si>
  <si>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</si>
  <si>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</si>
  <si>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</si>
  <si>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</si>
  <si>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</si>
  <si>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</si>
  <si>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</si>
  <si>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</si>
  <si>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</si>
  <si>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</si>
  <si>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</si>
  <si>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</si>
  <si>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</si>
  <si>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</si>
  <si>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</si>
  <si>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</si>
  <si>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</si>
  <si>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</si>
  <si>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</si>
  <si>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</si>
  <si>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</si>
  <si>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</si>
  <si>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</si>
  <si>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</si>
  <si>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</si>
  <si>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</si>
  <si>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</si>
  <si>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</si>
  <si>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</si>
  <si>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</si>
  <si>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</si>
  <si>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</si>
  <si>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</si>
  <si>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</si>
  <si>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</si>
  <si>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</si>
  <si>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</si>
  <si>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</si>
  <si>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</si>
  <si>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</si>
  <si>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</si>
  <si>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</si>
  <si>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</si>
  <si>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</si>
  <si>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</si>
  <si>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</si>
  <si>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</si>
  <si>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</si>
  <si>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</si>
  <si>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</si>
  <si>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</si>
  <si>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</si>
  <si>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</si>
  <si>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</si>
  <si>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</si>
  <si>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</si>
  <si>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</si>
  <si>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</si>
  <si>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</si>
  <si>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</si>
  <si>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</si>
  <si>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</si>
  <si>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</si>
  <si>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</si>
  <si>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</si>
  <si>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</si>
  <si>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</si>
  <si>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</si>
  <si>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</si>
  <si>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</si>
  <si>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</si>
  <si>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</si>
  <si>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</si>
  <si>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</si>
  <si>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</si>
  <si>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</si>
  <si>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</si>
  <si>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</si>
  <si>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</si>
  <si>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</si>
  <si>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</si>
  <si>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</si>
  <si>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</si>
  <si>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</si>
  <si>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</si>
  <si>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</si>
  <si>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</si>
  <si>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</si>
  <si>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</si>
  <si>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</si>
  <si>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</si>
  <si>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</si>
  <si>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</si>
  <si>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</si>
  <si>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</si>
  <si>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</si>
  <si>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</si>
  <si>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</si>
  <si>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</si>
  <si>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</si>
  <si>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</si>
  <si>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</si>
  <si>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</si>
  <si>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</si>
  <si>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</si>
  <si>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</si>
  <si>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</si>
  <si>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</si>
  <si>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</si>
  <si>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</si>
  <si>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</si>
  <si>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</si>
  <si>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</si>
  <si>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</si>
  <si>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</si>
  <si>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</si>
  <si>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</si>
  <si>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</si>
  <si>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</si>
  <si>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</si>
  <si>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</si>
  <si>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</si>
  <si>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</si>
  <si>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</si>
  <si>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</si>
  <si>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</si>
  <si>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</si>
  <si>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</si>
  <si>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</si>
  <si>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</si>
  <si>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</si>
  <si>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</si>
  <si>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</si>
  <si>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</si>
  <si>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</si>
  <si>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</si>
  <si>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</si>
  <si>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</si>
  <si>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</si>
  <si>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</si>
  <si>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</si>
  <si>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</si>
  <si>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</si>
  <si>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</si>
  <si>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</si>
  <si>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</si>
  <si>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</si>
  <si>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</si>
  <si>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</si>
  <si>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</si>
  <si>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</si>
  <si>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</si>
  <si>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</si>
  <si>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</si>
  <si>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</si>
  <si>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</si>
  <si>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</si>
  <si>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</si>
  <si>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</si>
  <si>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</si>
  <si>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</si>
  <si>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</si>
  <si>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</si>
  <si>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</si>
  <si>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</si>
  <si>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</si>
  <si>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</si>
  <si>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</si>
  <si>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</si>
  <si>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</si>
  <si>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</si>
  <si>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</si>
  <si>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</si>
  <si>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</si>
  <si>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</si>
  <si>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</si>
  <si>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</si>
  <si>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</si>
  <si>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</si>
  <si>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</si>
  <si>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</si>
  <si>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</si>
  <si>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</si>
  <si>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</si>
  <si>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</si>
  <si>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</si>
  <si>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</si>
  <si>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</si>
  <si>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</si>
  <si>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</si>
  <si>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</si>
  <si>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</si>
  <si>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</si>
  <si>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</si>
  <si>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</si>
  <si>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</si>
  <si>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</si>
  <si>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</si>
  <si>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</si>
  <si>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</si>
  <si>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</si>
  <si>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</si>
  <si>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</si>
  <si>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</si>
  <si>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</si>
  <si>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</si>
  <si>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</si>
  <si>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</si>
  <si>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</si>
  <si>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</si>
  <si>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</si>
  <si>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</si>
  <si>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</si>
  <si>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</si>
  <si>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</si>
  <si>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</si>
  <si>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</si>
  <si>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</si>
  <si>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</si>
  <si>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</si>
  <si>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</si>
  <si>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</si>
  <si>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</si>
  <si>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</si>
  <si>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</si>
  <si>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</si>
  <si>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</si>
  <si>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</si>
  <si>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</si>
  <si>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</si>
  <si>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</si>
  <si>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</si>
  <si>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</si>
  <si>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</si>
  <si>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</si>
  <si>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</si>
  <si>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</si>
  <si>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</si>
  <si>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</si>
  <si>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</si>
  <si>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</si>
  <si>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</si>
  <si>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</si>
  <si>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</si>
  <si>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</si>
  <si>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</si>
  <si>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</si>
  <si>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</si>
  <si>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</si>
  <si>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</si>
  <si>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</si>
  <si>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</si>
  <si>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</si>
  <si>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</si>
  <si>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</si>
  <si>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</si>
  <si>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</si>
  <si>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</si>
  <si>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</si>
  <si>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</si>
  <si>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</si>
  <si>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</si>
  <si>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</si>
  <si>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</si>
  <si>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</si>
  <si>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</si>
  <si>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</si>
  <si>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</si>
  <si>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</si>
  <si>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</si>
  <si>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</si>
  <si>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</si>
  <si>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</si>
  <si>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</si>
  <si>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</si>
  <si>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</si>
  <si>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</si>
  <si>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</si>
  <si>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</si>
  <si>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</si>
  <si>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</si>
  <si>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</si>
  <si>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</si>
  <si>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</si>
  <si>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</si>
  <si>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</si>
  <si>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</si>
  <si>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</si>
  <si>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</si>
  <si>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</si>
  <si>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</si>
  <si>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</si>
  <si>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</si>
  <si>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</si>
  <si>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</si>
  <si>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</si>
  <si>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</si>
  <si>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</si>
  <si>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</si>
  <si>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</si>
  <si>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</si>
  <si>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</si>
  <si>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</si>
  <si>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</si>
  <si>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</si>
  <si>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</si>
  <si>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</si>
  <si>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</si>
  <si>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</si>
  <si>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</si>
  <si>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</si>
  <si>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</si>
  <si>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</si>
  <si>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</si>
  <si>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</si>
  <si>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</si>
  <si>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</si>
  <si>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</si>
  <si>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</si>
  <si>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</si>
  <si>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</si>
  <si>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</si>
  <si>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</si>
  <si>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</si>
  <si>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</si>
  <si>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</si>
  <si>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</si>
  <si>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</si>
  <si>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</si>
  <si>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</si>
  <si>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</si>
  <si>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</si>
  <si>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</si>
  <si>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</si>
  <si>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</si>
  <si>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</si>
  <si>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</si>
  <si>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</si>
  <si>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</si>
  <si>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</si>
  <si>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</si>
  <si>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</si>
  <si>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</si>
  <si>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</si>
  <si>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</si>
  <si>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</si>
  <si>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</si>
  <si>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</si>
  <si>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</si>
  <si>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</si>
  <si>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</si>
  <si>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</si>
  <si>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</si>
  <si>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</si>
  <si>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</si>
  <si>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</si>
  <si>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</si>
  <si>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</si>
  <si>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</si>
  <si>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</si>
  <si>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</si>
  <si>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</si>
  <si>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</si>
  <si>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</si>
  <si>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</si>
  <si>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</si>
  <si>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</si>
  <si>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</si>
  <si>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</si>
  <si>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</si>
  <si>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</si>
  <si>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</si>
  <si>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</si>
  <si>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</si>
  <si>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</si>
  <si>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</si>
  <si>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</si>
  <si>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</si>
  <si>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</si>
  <si>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</si>
  <si>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</si>
  <si>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</si>
  <si>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</si>
  <si>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</si>
  <si>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</si>
  <si>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</si>
  <si>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</si>
  <si>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</si>
  <si>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</si>
  <si>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</si>
  <si>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</si>
  <si>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</si>
  <si>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</si>
  <si>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</si>
  <si>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</si>
  <si>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</si>
  <si>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</si>
  <si>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</si>
  <si>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</si>
  <si>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</si>
  <si>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</si>
  <si>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</si>
  <si>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</si>
  <si>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</si>
  <si>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</si>
  <si>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</si>
  <si>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</si>
  <si>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</si>
  <si>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</si>
  <si>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</si>
  <si>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</si>
  <si>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</si>
  <si>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</si>
  <si>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</si>
  <si>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</si>
  <si>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</si>
  <si>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</si>
  <si>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</si>
  <si>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</si>
  <si>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</si>
  <si>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</si>
  <si>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</si>
  <si>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</si>
  <si>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</si>
  <si>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</si>
  <si>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</si>
  <si>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</si>
  <si>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</si>
  <si>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</si>
  <si>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</si>
  <si>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</si>
  <si>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</si>
  <si>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</si>
  <si>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</si>
  <si>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</si>
  <si>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</si>
  <si>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</si>
  <si>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</si>
  <si>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</si>
  <si>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</si>
  <si>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</si>
  <si>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</si>
  <si>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</si>
  <si>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</si>
  <si>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</si>
  <si>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</si>
  <si>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</si>
  <si>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</si>
  <si>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</si>
  <si>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</si>
  <si>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</si>
  <si>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</si>
  <si>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</si>
  <si>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</si>
  <si>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</si>
  <si>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</si>
  <si>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</si>
  <si>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</si>
  <si>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</si>
  <si>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</si>
  <si>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</si>
  <si>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</si>
  <si>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</si>
  <si>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</si>
  <si>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</si>
  <si>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</si>
  <si>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</si>
  <si>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</si>
  <si>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</si>
  <si>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</si>
  <si>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</si>
  <si>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</si>
  <si>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</si>
  <si>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</si>
  <si>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</si>
  <si>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</si>
  <si>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</si>
  <si>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</si>
  <si>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</si>
  <si>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</si>
  <si>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</si>
  <si>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</si>
  <si>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</si>
  <si>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</si>
  <si>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</si>
  <si>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</si>
  <si>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</si>
  <si>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</si>
  <si>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</si>
  <si>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</si>
  <si>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</si>
  <si>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</si>
  <si>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</si>
  <si>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</si>
  <si>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</si>
  <si>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</si>
  <si>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</si>
  <si>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</si>
  <si>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</si>
  <si>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</si>
  <si>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</si>
  <si>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</si>
  <si>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</si>
  <si>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</si>
  <si>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</si>
  <si>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</si>
  <si>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</si>
  <si>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</si>
  <si>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</si>
  <si>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</si>
  <si>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</si>
  <si>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</si>
  <si>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</si>
  <si>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</si>
  <si>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</si>
  <si>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</si>
  <si>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</si>
  <si>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</si>
  <si>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</si>
  <si>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</si>
  <si>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</si>
  <si>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</si>
  <si>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</si>
  <si>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</si>
  <si>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</si>
  <si>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</si>
  <si>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</si>
  <si>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</si>
  <si>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</si>
  <si>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</si>
  <si>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</si>
  <si>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</si>
  <si>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</si>
  <si>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</si>
  <si>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</si>
  <si>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</si>
  <si>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</si>
  <si>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</si>
  <si>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</si>
  <si>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</si>
  <si>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</si>
  <si>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</si>
  <si>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</si>
  <si>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</si>
  <si>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</si>
  <si>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</si>
  <si>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</si>
  <si>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</si>
  <si>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</si>
  <si>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</si>
  <si>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</si>
  <si>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</si>
  <si>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</si>
  <si>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</si>
  <si>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</si>
  <si>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</si>
  <si>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</si>
  <si>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</si>
  <si>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</si>
  <si>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</si>
  <si>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</si>
  <si>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</si>
  <si>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</si>
  <si>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</si>
  <si>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</si>
  <si>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</si>
  <si>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</si>
  <si>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</si>
  <si>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</si>
  <si>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</si>
  <si>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</si>
  <si>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</si>
  <si>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</si>
  <si>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</si>
  <si>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</si>
  <si>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</si>
  <si>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</si>
  <si>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</si>
  <si>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</si>
  <si>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</si>
  <si>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</si>
  <si>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</si>
  <si>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</si>
  <si>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</si>
  <si>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</si>
  <si>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</si>
  <si>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</si>
  <si>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</si>
  <si>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</si>
  <si>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</si>
  <si>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</si>
  <si>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</si>
  <si>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</si>
  <si>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</si>
  <si>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</si>
  <si>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</si>
  <si>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</si>
  <si>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</si>
  <si>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</si>
  <si>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</si>
  <si>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</si>
  <si>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</si>
  <si>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</si>
  <si>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</si>
  <si>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</si>
  <si>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</si>
  <si>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</si>
  <si>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</si>
  <si>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</si>
  <si>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</si>
  <si>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</si>
  <si>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</si>
  <si>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</si>
  <si>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</si>
  <si>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</si>
  <si>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</si>
  <si>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</si>
  <si>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</si>
  <si>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</si>
  <si>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</si>
  <si>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</si>
  <si>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</si>
  <si>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</si>
  <si>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</si>
  <si>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</si>
  <si>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</si>
  <si>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</si>
  <si>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</si>
  <si>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</si>
  <si>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</si>
  <si>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</si>
  <si>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</si>
  <si>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</si>
  <si>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</si>
  <si>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</si>
  <si>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</si>
  <si>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</si>
  <si>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</si>
  <si>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</si>
  <si>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</si>
  <si>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</si>
  <si>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</si>
  <si>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</si>
  <si>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</si>
  <si>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</si>
  <si>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</si>
  <si>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</si>
  <si>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</si>
  <si>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</si>
  <si>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</si>
  <si>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</si>
  <si>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</si>
  <si>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</si>
  <si>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</si>
  <si>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</si>
  <si>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</si>
  <si>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</si>
  <si>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</si>
  <si>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</si>
  <si>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</si>
  <si>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</si>
  <si>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</si>
  <si>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</si>
  <si>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</si>
  <si>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</si>
  <si>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</si>
  <si>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</si>
  <si>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</si>
  <si>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</si>
  <si>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</si>
  <si>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</si>
  <si>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</si>
  <si>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</si>
  <si>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</si>
  <si>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</si>
  <si>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</si>
  <si>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</si>
  <si>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</si>
  <si>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</si>
  <si>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</si>
  <si>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</si>
  <si>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</si>
  <si>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</si>
  <si>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</si>
  <si>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</si>
  <si>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</si>
  <si>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</si>
  <si>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</si>
  <si>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</si>
  <si>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</si>
  <si>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</si>
  <si>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</si>
  <si>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</si>
  <si>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</si>
  <si>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</si>
  <si>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</si>
  <si>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</si>
  <si>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</si>
  <si>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</si>
  <si>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</si>
  <si>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</si>
  <si>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</si>
  <si>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</si>
  <si>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</si>
  <si>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</si>
  <si>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</si>
  <si>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</si>
  <si>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</si>
  <si>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</si>
  <si>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</si>
  <si>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</si>
  <si>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</si>
  <si>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</si>
  <si>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</si>
  <si>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</si>
  <si>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</si>
  <si>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</si>
  <si>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</si>
  <si>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</si>
  <si>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</si>
  <si>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</si>
  <si>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</si>
  <si>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</si>
  <si>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</si>
  <si>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</si>
  <si>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</si>
  <si>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</si>
  <si>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</si>
  <si>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</si>
  <si>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</si>
  <si>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</si>
  <si>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</si>
  <si>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</si>
  <si>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</si>
  <si>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</si>
  <si>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</si>
  <si>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</si>
  <si>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</si>
  <si>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</si>
  <si>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</si>
  <si>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</si>
  <si>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</si>
  <si>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</si>
  <si>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</si>
  <si>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</si>
  <si>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</si>
  <si>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</si>
  <si>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</si>
  <si>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</si>
  <si>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</si>
  <si>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</si>
  <si>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</si>
  <si>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</si>
  <si>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</si>
  <si>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</si>
  <si>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</si>
  <si>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</si>
  <si>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</si>
  <si>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</si>
  <si>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</si>
  <si>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</si>
  <si>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</si>
  <si>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</si>
  <si>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</si>
  <si>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</si>
  <si>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</si>
  <si>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</si>
  <si>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</si>
  <si>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</si>
  <si>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</si>
  <si>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</si>
  <si>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</si>
  <si>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</si>
  <si>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</si>
  <si>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</si>
  <si>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</si>
  <si>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</si>
  <si>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</si>
  <si>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</si>
  <si>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</si>
  <si>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</si>
  <si>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</si>
  <si>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</si>
  <si>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</si>
  <si>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</si>
  <si>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</si>
  <si>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</si>
  <si>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</si>
  <si>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</si>
  <si>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</si>
  <si>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</si>
  <si>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</si>
  <si>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</si>
  <si>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</si>
  <si>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</si>
  <si>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</si>
  <si>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</si>
  <si>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</si>
  <si>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</si>
  <si>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</si>
  <si>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</si>
  <si>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</si>
  <si>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</si>
  <si>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</si>
  <si>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</si>
  <si>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</si>
  <si>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</si>
  <si>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</si>
  <si>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</si>
  <si>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</si>
  <si>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</si>
  <si>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</si>
  <si>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</si>
  <si>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</si>
  <si>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</si>
  <si>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</si>
  <si>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</si>
  <si>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</si>
  <si>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</si>
  <si>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</si>
  <si>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</si>
  <si>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</si>
  <si>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</si>
  <si>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</si>
  <si>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</si>
  <si>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</si>
  <si>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</si>
  <si>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</si>
  <si>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</si>
  <si>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</si>
  <si>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</si>
  <si>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</si>
  <si>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</si>
  <si>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</si>
  <si>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</si>
  <si>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</si>
  <si>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</si>
  <si>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</si>
  <si>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</si>
  <si>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</si>
  <si>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</si>
  <si>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</si>
  <si>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</si>
  <si>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</si>
  <si>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</si>
  <si>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</si>
  <si>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</si>
  <si>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</si>
  <si>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</si>
  <si>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</si>
  <si>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</si>
  <si>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</si>
  <si>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</si>
  <si>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</si>
  <si>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</si>
  <si>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</si>
  <si>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</si>
  <si>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</si>
  <si>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</si>
  <si>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</si>
  <si>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</si>
  <si>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</si>
  <si>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</si>
  <si>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</si>
  <si>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</si>
  <si>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</si>
  <si>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</si>
  <si>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</si>
  <si>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</si>
  <si>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</si>
  <si>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</si>
  <si>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</si>
  <si>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</si>
  <si>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</si>
  <si>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</si>
  <si>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</si>
  <si>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</si>
  <si>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</si>
  <si>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</si>
  <si>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</si>
  <si>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</si>
  <si>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</si>
  <si>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</si>
  <si>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</si>
  <si>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</si>
  <si>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</si>
  <si>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</si>
  <si>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</si>
  <si>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</si>
  <si>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</si>
  <si>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</si>
  <si>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</si>
  <si>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</si>
  <si>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</si>
  <si>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</si>
  <si>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</si>
  <si>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</si>
  <si>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</si>
  <si>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</si>
  <si>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</si>
  <si>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</si>
  <si>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</si>
  <si>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</si>
  <si>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</si>
  <si>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</si>
  <si>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</si>
  <si>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</si>
  <si>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</si>
  <si>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</si>
  <si>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</si>
  <si>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</si>
  <si>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</si>
  <si>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</si>
  <si>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</si>
  <si>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</si>
  <si>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</si>
  <si>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</si>
  <si>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</si>
  <si>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</si>
  <si>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</si>
  <si>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</si>
  <si>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</si>
  <si>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</si>
  <si>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</si>
  <si>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</si>
  <si>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</si>
  <si>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</si>
  <si>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</si>
  <si>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</si>
  <si>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</si>
  <si>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</si>
  <si>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</si>
  <si>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</si>
  <si>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</si>
  <si>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</si>
  <si>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</si>
  <si>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</si>
  <si>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</si>
  <si>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</si>
  <si>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</si>
  <si>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</si>
  <si>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</si>
  <si>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</si>
  <si>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</si>
  <si>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</si>
  <si>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</si>
  <si>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</si>
  <si>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</si>
  <si>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</si>
  <si>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</si>
  <si>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</si>
  <si>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</si>
  <si>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</si>
  <si>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</si>
  <si>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</si>
  <si>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</si>
  <si>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</si>
  <si>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</si>
  <si>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</si>
  <si>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</si>
  <si>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</si>
  <si>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</si>
  <si>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</si>
  <si>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</si>
  <si>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</si>
  <si>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</si>
  <si>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</si>
  <si>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</si>
  <si>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</si>
  <si>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</si>
  <si>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</si>
  <si>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</si>
  <si>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</si>
  <si>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</si>
  <si>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</si>
  <si>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</si>
  <si>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</si>
  <si>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</si>
  <si>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</si>
  <si>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</si>
  <si>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</si>
  <si>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</si>
  <si>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</si>
  <si>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</si>
  <si>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</si>
  <si>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</si>
  <si>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</si>
  <si>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</si>
  <si>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</si>
  <si>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</si>
  <si>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</si>
  <si>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</si>
  <si>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</si>
  <si>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</si>
  <si>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</si>
  <si>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</si>
  <si>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</si>
  <si>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</si>
  <si>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</si>
  <si>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</si>
  <si>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</si>
  <si>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</si>
  <si>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</si>
  <si>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</si>
  <si>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</si>
  <si>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</si>
  <si>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</si>
  <si>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</si>
  <si>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</si>
  <si>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</si>
  <si>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</si>
  <si>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</si>
  <si>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</si>
  <si>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</si>
  <si>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</si>
  <si>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</si>
  <si>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</si>
  <si>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</si>
  <si>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</si>
  <si>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</si>
  <si>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</si>
  <si>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</si>
  <si>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</si>
  <si>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</si>
  <si>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</si>
  <si>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</si>
  <si>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</si>
  <si>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</si>
  <si>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</si>
  <si>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</si>
  <si>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</si>
  <si>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</si>
  <si>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</si>
  <si>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</si>
  <si>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</si>
  <si>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</si>
  <si>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</si>
  <si>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</si>
  <si>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</si>
  <si>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</si>
  <si>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</si>
  <si>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</si>
  <si>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</si>
  <si>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</si>
  <si>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</si>
  <si>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</si>
  <si>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</si>
  <si>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</si>
  <si>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</si>
  <si>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</si>
  <si>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</si>
  <si>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</si>
  <si>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</si>
  <si>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</si>
  <si>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</si>
  <si>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</si>
  <si>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</si>
  <si>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</si>
  <si>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</si>
  <si>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</si>
  <si>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</si>
  <si>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</si>
  <si>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</si>
  <si>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</si>
  <si>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</si>
  <si>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</si>
  <si>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</si>
  <si>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</si>
  <si>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</si>
  <si>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</si>
  <si>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</si>
  <si>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</si>
  <si>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</si>
  <si>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</si>
  <si>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</si>
  <si>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</si>
  <si>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</si>
  <si>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</si>
  <si>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</si>
  <si>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</si>
  <si>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</si>
  <si>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</si>
  <si>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</si>
  <si>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</si>
  <si>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</si>
  <si>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</si>
  <si>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</si>
  <si>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</si>
  <si>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</si>
  <si>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</si>
  <si>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</si>
  <si>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</si>
  <si>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</si>
  <si>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</si>
  <si>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</si>
  <si>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</si>
  <si>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</si>
  <si>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</si>
  <si>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</si>
  <si>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</si>
  <si>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</si>
  <si>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</si>
  <si>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</si>
  <si>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</si>
  <si>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</si>
  <si>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</si>
  <si>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</si>
  <si>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</si>
  <si>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</si>
  <si>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</si>
  <si>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</si>
  <si>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</si>
  <si>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</si>
  <si>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</si>
  <si>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</si>
  <si>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</si>
  <si>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</si>
  <si>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</si>
  <si>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</si>
  <si>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</si>
  <si>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</si>
  <si>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</si>
  <si>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</si>
  <si>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</si>
  <si>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</si>
  <si>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</si>
  <si>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</si>
  <si>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</si>
  <si>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</si>
  <si>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</si>
  <si>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</si>
  <si>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</si>
  <si>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</si>
  <si>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</si>
  <si>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</si>
  <si>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</si>
  <si>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</si>
  <si>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</si>
  <si>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</si>
  <si>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</si>
  <si>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</si>
  <si>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</si>
  <si>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</si>
  <si>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</si>
  <si>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</si>
  <si>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</si>
  <si>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</si>
  <si>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</si>
  <si>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</si>
  <si>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</si>
  <si>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</si>
  <si>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</si>
  <si>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</si>
  <si>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</si>
  <si>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</si>
  <si>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</si>
  <si>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</si>
  <si>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</si>
  <si>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</si>
  <si>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</si>
  <si>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</si>
  <si>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</si>
  <si>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</si>
  <si>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</si>
  <si>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</si>
  <si>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</si>
  <si>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</si>
  <si>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</si>
  <si>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</si>
  <si>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</si>
  <si>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</si>
  <si>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</si>
  <si>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</si>
  <si>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</si>
  <si>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</si>
  <si>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</si>
  <si>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</si>
  <si>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</si>
  <si>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</si>
  <si>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</si>
  <si>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</si>
  <si>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</si>
  <si>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</si>
  <si>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</si>
  <si>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</si>
  <si>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</si>
  <si>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</si>
  <si>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</si>
  <si>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</si>
  <si>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</si>
  <si>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</si>
  <si>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</si>
  <si>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</si>
  <si>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</si>
  <si>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</si>
  <si>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</si>
  <si>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</si>
  <si>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</si>
  <si>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</si>
  <si>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</si>
  <si>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</si>
  <si>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</si>
  <si>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</si>
  <si>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</si>
  <si>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</si>
  <si>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</si>
  <si>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</si>
  <si>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</si>
  <si>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</si>
  <si>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</si>
  <si>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</si>
  <si>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</si>
  <si>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</si>
  <si>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</si>
  <si>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</si>
  <si>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</si>
  <si>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</si>
  <si>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</si>
  <si>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</si>
  <si>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</si>
  <si>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</si>
  <si>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</si>
  <si>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</si>
  <si>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</si>
  <si>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</si>
  <si>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</si>
  <si>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</si>
  <si>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</si>
  <si>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</si>
  <si>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</si>
  <si>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</si>
  <si>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</si>
  <si>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</si>
  <si>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</si>
  <si>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</si>
  <si>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</si>
  <si>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</si>
  <si>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</si>
  <si>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</si>
  <si>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</si>
  <si>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</si>
  <si>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</si>
  <si>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</si>
  <si>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</si>
  <si>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</si>
  <si>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</si>
  <si>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</si>
  <si>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</si>
  <si>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</si>
  <si>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</si>
  <si>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</si>
  <si>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</si>
  <si>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</si>
  <si>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</si>
  <si>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</si>
  <si>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</si>
  <si>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</si>
  <si>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</si>
  <si>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</si>
  <si>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</si>
  <si>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</si>
  <si>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</si>
  <si>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</si>
  <si>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</si>
  <si>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</si>
  <si>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</si>
  <si>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</si>
  <si>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</si>
  <si>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</si>
  <si>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</si>
  <si>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</si>
  <si>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</si>
  <si>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</si>
  <si>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</si>
  <si>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</si>
  <si>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</si>
  <si>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</si>
  <si>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</si>
  <si>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</si>
  <si>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</si>
  <si>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</si>
  <si>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</si>
  <si>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</si>
  <si>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</si>
  <si>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</si>
  <si>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</si>
  <si>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</si>
  <si>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</si>
  <si>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</si>
  <si>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</si>
  <si>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</si>
  <si>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</si>
  <si>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</si>
  <si>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</si>
  <si>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</si>
  <si>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</si>
  <si>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</si>
  <si>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</si>
  <si>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</si>
  <si>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</si>
  <si>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</si>
  <si>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</si>
  <si>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</si>
  <si>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</si>
  <si>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</si>
  <si>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</si>
  <si>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</si>
  <si>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</si>
  <si>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</si>
  <si>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</si>
  <si>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</si>
  <si>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</si>
  <si>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</si>
  <si>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</si>
  <si>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</si>
  <si>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</si>
  <si>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</si>
  <si>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</si>
  <si>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</si>
  <si>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</si>
  <si>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</si>
  <si>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</si>
  <si>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</si>
  <si>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</si>
  <si>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</si>
  <si>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</si>
  <si>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</si>
  <si>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</si>
  <si>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</si>
  <si>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</si>
  <si>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</si>
  <si>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</si>
  <si>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</si>
  <si>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</si>
  <si>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</si>
  <si>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</si>
  <si>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</si>
  <si>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</si>
  <si>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</si>
  <si>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</si>
  <si>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</si>
  <si>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</si>
  <si>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</si>
  <si>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</si>
  <si>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</si>
  <si>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</si>
  <si>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</si>
  <si>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</si>
  <si>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</si>
  <si>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</si>
  <si>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</si>
  <si>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</si>
  <si>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</si>
  <si>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</si>
  <si>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</si>
  <si>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</si>
  <si>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</si>
  <si>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</si>
  <si>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</si>
  <si>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</si>
  <si>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</si>
  <si>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</si>
  <si>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</si>
  <si>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</si>
  <si>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</si>
  <si>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</si>
  <si>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</si>
  <si>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</si>
  <si>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</si>
  <si>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</si>
  <si>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</si>
  <si>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</si>
  <si>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</si>
  <si>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</si>
  <si>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</si>
  <si>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</si>
  <si>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</si>
  <si>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</si>
  <si>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</si>
  <si>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</si>
  <si>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</si>
  <si>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</si>
  <si>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</si>
  <si>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</si>
  <si>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</si>
  <si>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</si>
  <si>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</si>
  <si>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</si>
  <si>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</si>
  <si>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</si>
  <si>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</si>
  <si>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</si>
  <si>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</si>
  <si>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</si>
  <si>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</si>
  <si>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</si>
  <si>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</si>
  <si>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</si>
  <si>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</si>
  <si>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</si>
  <si>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</si>
  <si>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</si>
  <si>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</si>
  <si>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</si>
  <si>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</si>
  <si>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</si>
  <si>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</si>
  <si>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</si>
  <si>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</si>
  <si>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</si>
  <si>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</si>
  <si>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</si>
  <si>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</si>
  <si>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</si>
  <si>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</si>
  <si>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</si>
  <si>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</si>
  <si>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</si>
  <si>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</si>
  <si>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</si>
  <si>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</si>
  <si>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</si>
  <si>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</si>
  <si>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</si>
  <si>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</si>
  <si>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</si>
  <si>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</si>
  <si>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</si>
  <si>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</si>
  <si>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</si>
  <si>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</si>
  <si>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</si>
  <si>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</si>
  <si>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</si>
  <si>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</si>
  <si>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</si>
  <si>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</si>
  <si>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</si>
  <si>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</si>
  <si>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</si>
  <si>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</si>
  <si>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</si>
  <si>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</si>
  <si>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</si>
  <si>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</si>
  <si>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</si>
  <si>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</si>
  <si>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</si>
  <si>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</si>
  <si>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</si>
  <si>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</si>
  <si>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</si>
  <si>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</si>
  <si>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</si>
  <si>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</si>
  <si>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</si>
  <si>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</si>
  <si>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</si>
  <si>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</si>
  <si>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</si>
  <si>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</si>
  <si>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</si>
  <si>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</si>
  <si>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</si>
  <si>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</si>
  <si>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</si>
  <si>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</si>
  <si>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</si>
  <si>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</si>
  <si>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</si>
  <si>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</si>
  <si>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</si>
  <si>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</si>
  <si>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</si>
  <si>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</si>
  <si>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</si>
  <si>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</si>
  <si>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</si>
  <si>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</si>
  <si>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</si>
  <si>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</si>
  <si>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</si>
  <si>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</si>
  <si>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</si>
  <si>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</si>
  <si>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</si>
  <si>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</si>
  <si>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</si>
  <si>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</si>
  <si>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</si>
  <si>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</si>
  <si>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</si>
  <si>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</si>
  <si>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</si>
  <si>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</si>
  <si>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</si>
  <si>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</si>
  <si>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</si>
  <si>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</si>
  <si>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</si>
  <si>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</si>
  <si>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</si>
  <si>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</si>
  <si>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</si>
  <si>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</si>
  <si>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</si>
  <si>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</si>
  <si>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</si>
  <si>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</si>
  <si>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</si>
  <si>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</si>
  <si>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</si>
  <si>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</si>
  <si>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</si>
  <si>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</si>
  <si>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</si>
  <si>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</si>
  <si>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</si>
  <si>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</si>
  <si>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</si>
  <si>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</si>
  <si>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</si>
  <si>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</si>
  <si>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</si>
  <si>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</si>
  <si>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</si>
  <si>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</si>
  <si>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</si>
  <si>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</si>
  <si>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</si>
  <si>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</si>
  <si>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</si>
  <si>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</si>
  <si>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</si>
  <si>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</si>
  <si>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</si>
  <si>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</si>
  <si>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</si>
  <si>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</si>
  <si>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</si>
  <si>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</si>
  <si>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</si>
  <si>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</si>
  <si>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</si>
  <si>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</si>
  <si>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</si>
  <si>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</si>
  <si>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</si>
  <si>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</si>
  <si>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</si>
  <si>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</si>
  <si>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</si>
  <si>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</si>
  <si>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</si>
  <si>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</si>
  <si>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</si>
  <si>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</si>
  <si>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</si>
  <si>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</si>
  <si>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</si>
  <si>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</si>
  <si>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</si>
  <si>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</si>
  <si>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</si>
  <si>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</si>
  <si>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</si>
  <si>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</si>
  <si>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</si>
  <si>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</si>
  <si>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</si>
  <si>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</si>
  <si>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</si>
  <si>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</si>
  <si>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</si>
  <si>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</si>
  <si>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</si>
  <si>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</si>
  <si>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</si>
  <si>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</si>
  <si>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</si>
  <si>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</si>
  <si>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</si>
  <si>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</si>
  <si>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</si>
  <si>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</si>
  <si>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</si>
  <si>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</si>
  <si>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</si>
  <si>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</si>
  <si>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</si>
  <si>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</si>
  <si>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</si>
  <si>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</si>
  <si>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</si>
  <si>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</si>
  <si>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</si>
  <si>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</si>
  <si>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</si>
  <si>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</si>
  <si>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</si>
  <si>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</si>
  <si>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</si>
  <si>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</si>
  <si>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</si>
  <si>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</si>
  <si>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</si>
  <si>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</si>
  <si>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</si>
  <si>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</si>
  <si>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</si>
  <si>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</si>
  <si>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</si>
  <si>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</si>
  <si>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</si>
  <si>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</si>
  <si>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</si>
  <si>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</si>
  <si>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</si>
  <si>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</si>
  <si>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</si>
  <si>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</si>
  <si>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</si>
  <si>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</si>
  <si>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</si>
  <si>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</si>
  <si>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</si>
  <si>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</si>
  <si>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</si>
  <si>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</si>
  <si>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</si>
  <si>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</si>
  <si>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</si>
  <si>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</si>
  <si>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</si>
  <si>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</si>
  <si>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</si>
  <si>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</si>
  <si>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</si>
  <si>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</si>
  <si>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</si>
  <si>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</si>
  <si>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</si>
  <si>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</si>
  <si>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</si>
  <si>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</si>
  <si>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</si>
  <si>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</si>
  <si>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</si>
  <si>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</si>
  <si>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</si>
  <si>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</si>
  <si>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</si>
  <si>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</si>
  <si>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</si>
  <si>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</si>
  <si>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</si>
  <si>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</si>
  <si>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</si>
  <si>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</si>
  <si>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</si>
  <si>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</si>
  <si>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</si>
  <si>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</si>
  <si>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</si>
  <si>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</si>
  <si>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</si>
  <si>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</si>
  <si>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</si>
  <si>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</si>
  <si>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</si>
  <si>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</si>
  <si>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</si>
  <si>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</si>
  <si>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</si>
  <si>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</si>
  <si>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</si>
  <si>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</si>
  <si>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</si>
  <si>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</si>
  <si>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</si>
  <si>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</si>
  <si>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</si>
  <si>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</si>
  <si>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</si>
  <si>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</si>
  <si>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</si>
  <si>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</si>
  <si>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</si>
  <si>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</si>
  <si>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</si>
  <si>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</si>
  <si>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</si>
  <si>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</si>
  <si>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</si>
  <si>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</si>
  <si>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</si>
  <si>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</si>
  <si>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</si>
  <si>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</si>
  <si>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</si>
  <si>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</si>
  <si>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</si>
  <si>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</si>
  <si>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</si>
  <si>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</si>
  <si>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</si>
  <si>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</si>
  <si>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</si>
  <si>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</si>
  <si>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</si>
  <si>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</si>
  <si>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</si>
  <si>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</si>
  <si>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</si>
  <si>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</si>
  <si>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</si>
  <si>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</si>
  <si>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</si>
  <si>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</si>
  <si>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</si>
  <si>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</si>
  <si>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</si>
  <si>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</si>
  <si>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</si>
  <si>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</si>
  <si>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</si>
  <si>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</si>
  <si>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</si>
  <si>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</si>
  <si>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</si>
  <si>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</si>
  <si>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</si>
  <si>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</si>
  <si>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</si>
  <si>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</si>
  <si>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</si>
  <si>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</si>
  <si>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</si>
  <si>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</si>
  <si>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</si>
  <si>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</si>
  <si>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</si>
  <si>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</si>
  <si>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</si>
  <si>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</si>
  <si>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</si>
  <si>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</si>
  <si>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</si>
  <si>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</si>
  <si>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</si>
  <si>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</si>
  <si>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</si>
  <si>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</si>
  <si>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</si>
  <si>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</si>
  <si>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</si>
  <si>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</si>
  <si>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</si>
  <si>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</si>
  <si>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</si>
  <si>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</si>
  <si>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</si>
  <si>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</si>
  <si>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</si>
  <si>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</si>
  <si>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</si>
  <si>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</si>
  <si>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</si>
  <si>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</si>
  <si>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</si>
  <si>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</si>
  <si>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</si>
  <si>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</si>
  <si>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</si>
  <si>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</si>
  <si>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</si>
  <si>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</si>
  <si>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</si>
  <si>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</si>
  <si>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</si>
  <si>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</si>
  <si>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</si>
  <si>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</si>
  <si>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</si>
  <si>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</si>
  <si>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</si>
  <si>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</si>
  <si>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</si>
  <si>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</si>
  <si>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</si>
  <si>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</si>
  <si>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</si>
  <si>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</si>
  <si>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</si>
  <si>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</si>
  <si>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</si>
  <si>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</si>
  <si>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</si>
  <si>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</si>
  <si>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</si>
  <si>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</si>
  <si>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</si>
  <si>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</si>
  <si>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</si>
  <si>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</si>
  <si>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</si>
  <si>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</si>
  <si>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</si>
  <si>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</si>
  <si>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</si>
  <si>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</si>
  <si>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</si>
  <si>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</si>
  <si>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</si>
  <si>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</si>
  <si>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</si>
  <si>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</si>
  <si>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</si>
  <si>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</si>
  <si>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</si>
  <si>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</si>
  <si>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</si>
  <si>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</si>
  <si>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</si>
  <si>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</si>
  <si>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</si>
  <si>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</si>
  <si>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</si>
  <si>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</si>
  <si>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</si>
  <si>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</si>
  <si>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</si>
  <si>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</si>
  <si>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</si>
  <si>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</si>
  <si>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</si>
  <si>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</si>
  <si>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</si>
  <si>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</si>
  <si>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</si>
  <si>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</si>
  <si>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</si>
  <si>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</si>
  <si>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</si>
  <si>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</si>
  <si>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</si>
  <si>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</si>
  <si>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</si>
  <si>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</si>
  <si>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</si>
  <si>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</si>
  <si>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</si>
  <si>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</si>
  <si>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</si>
  <si>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</si>
  <si>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</si>
  <si>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</si>
  <si>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</si>
  <si>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</si>
  <si>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</si>
  <si>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</si>
  <si>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</si>
  <si>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</si>
  <si>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</si>
  <si>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</si>
  <si>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</si>
  <si>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</si>
  <si>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</si>
  <si>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</si>
  <si>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</si>
  <si>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</si>
  <si>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</si>
  <si>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</si>
  <si>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</si>
  <si>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</si>
  <si>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</si>
  <si>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</si>
  <si>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</si>
  <si>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</si>
  <si>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</si>
  <si>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</si>
  <si>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</si>
  <si>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</si>
  <si>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</si>
  <si>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</si>
  <si>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</si>
  <si>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</si>
  <si>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</si>
  <si>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</si>
  <si>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</si>
  <si>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</si>
  <si>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</si>
  <si>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</si>
  <si>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</si>
  <si>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</si>
  <si>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</si>
  <si>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</si>
  <si>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</si>
  <si>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</si>
  <si>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</si>
  <si>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</si>
  <si>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</si>
  <si>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</si>
  <si>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</si>
  <si>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</si>
  <si>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</si>
  <si>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</si>
  <si>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</si>
  <si>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</si>
  <si>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</si>
  <si>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</si>
  <si>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</si>
  <si>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</si>
  <si>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</si>
  <si>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</si>
  <si>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</si>
  <si>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</si>
  <si>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</si>
  <si>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</si>
  <si>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</si>
  <si>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</si>
  <si>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</si>
  <si>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</si>
  <si>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</si>
  <si>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</si>
  <si>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</si>
  <si>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</si>
  <si>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</si>
  <si>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</si>
  <si>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</si>
  <si>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</si>
  <si>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</si>
  <si>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</si>
  <si>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</si>
  <si>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</si>
  <si>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</si>
  <si>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</si>
  <si>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</si>
  <si>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</si>
  <si>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</si>
  <si>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</si>
  <si>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</si>
  <si>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</si>
  <si>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</si>
  <si>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</si>
  <si>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</si>
  <si>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</si>
  <si>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</si>
  <si>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</si>
  <si>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</si>
  <si>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</si>
  <si>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</si>
  <si>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</si>
  <si>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</si>
  <si>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</si>
  <si>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</si>
  <si>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</si>
  <si>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</si>
  <si>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</si>
  <si>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</si>
  <si>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</si>
  <si>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</si>
  <si>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</si>
  <si>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</si>
  <si>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</si>
  <si>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</si>
  <si>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</si>
  <si>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</si>
  <si>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</si>
  <si>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</si>
  <si>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</si>
  <si>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</si>
  <si>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</si>
  <si>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</si>
  <si>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</si>
  <si>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</si>
  <si>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</si>
  <si>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</si>
  <si>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</si>
  <si>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</si>
  <si>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</si>
  <si>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</si>
  <si>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</si>
  <si>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</si>
  <si>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</si>
  <si>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</si>
  <si>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</si>
  <si>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</si>
  <si>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</si>
  <si>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</si>
  <si>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</si>
  <si>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</si>
  <si>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</si>
  <si>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</si>
  <si>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</si>
  <si>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</si>
  <si>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</si>
  <si>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</si>
  <si>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</si>
  <si>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</si>
  <si>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</si>
  <si>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</si>
  <si>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</si>
  <si>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</si>
  <si>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</si>
  <si>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</si>
  <si>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</si>
  <si>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</si>
  <si>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</si>
  <si>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</si>
  <si>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</si>
  <si>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</si>
  <si>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</si>
  <si>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</si>
  <si>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</si>
  <si>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</si>
  <si>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</si>
  <si>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</si>
  <si>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</si>
  <si>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</si>
  <si>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</si>
  <si>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</si>
  <si>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</si>
  <si>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</si>
  <si>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</si>
  <si>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</si>
  <si>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</si>
  <si>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</si>
  <si>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</si>
  <si>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</si>
  <si>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</si>
  <si>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</si>
  <si>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</si>
  <si>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</si>
  <si>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</si>
  <si>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</si>
  <si>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</si>
  <si>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</si>
  <si>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</si>
  <si>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</si>
  <si>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</si>
  <si>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</si>
  <si>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</si>
  <si>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</si>
  <si>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</si>
  <si>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</si>
  <si>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</si>
  <si>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</si>
  <si>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</si>
  <si>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</si>
  <si>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</si>
  <si>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</si>
  <si>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</si>
  <si>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</si>
  <si>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</si>
  <si>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</si>
  <si>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</si>
  <si>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</si>
  <si>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</si>
  <si>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</si>
  <si>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</si>
  <si>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</si>
  <si>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</si>
  <si>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</si>
  <si>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</si>
  <si>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</si>
  <si>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</si>
  <si>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</si>
  <si>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</si>
  <si>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</si>
  <si>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</si>
  <si>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</si>
  <si>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</si>
  <si>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</si>
  <si>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</si>
  <si>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</si>
  <si>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</si>
  <si>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</si>
  <si>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</si>
  <si>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</si>
  <si>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</si>
  <si>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</si>
  <si>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</si>
  <si>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</si>
  <si>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</si>
  <si>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</si>
  <si>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</si>
  <si>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</si>
  <si>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</si>
  <si>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</si>
  <si>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</si>
  <si>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</si>
  <si>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</si>
  <si>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</si>
  <si>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</si>
  <si>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</si>
  <si>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</si>
  <si>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</si>
  <si>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</si>
  <si>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</si>
  <si>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</si>
  <si>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</si>
  <si>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</si>
  <si>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</si>
  <si>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</si>
  <si>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</si>
  <si>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</si>
  <si>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</si>
  <si>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</si>
  <si>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</si>
  <si>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</si>
  <si>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</si>
  <si>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</si>
  <si>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</si>
  <si>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</si>
  <si>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</si>
  <si>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</si>
  <si>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</si>
  <si>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</si>
  <si>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</si>
  <si>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</si>
  <si>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</si>
  <si>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</si>
  <si>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</si>
  <si>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</si>
  <si>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</si>
  <si>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</si>
  <si>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</si>
  <si>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</si>
  <si>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</si>
  <si>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</si>
  <si>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</si>
  <si>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</si>
  <si>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</si>
  <si>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</si>
  <si>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</si>
  <si>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</si>
  <si>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</si>
  <si>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</si>
  <si>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</si>
  <si>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</si>
  <si>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</si>
  <si>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</si>
  <si>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</si>
  <si>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</si>
  <si>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</si>
  <si>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</si>
  <si>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</si>
  <si>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</si>
  <si>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</si>
  <si>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</si>
  <si>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</si>
  <si>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</si>
  <si>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</si>
  <si>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</si>
  <si>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</si>
  <si>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</si>
  <si>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</si>
  <si>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</si>
  <si>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</si>
  <si>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</si>
  <si>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</si>
  <si>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</si>
  <si>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</si>
  <si>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</si>
  <si>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</si>
  <si>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</si>
  <si>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</si>
  <si>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</si>
  <si>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</si>
  <si>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</si>
  <si>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</si>
  <si>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</si>
  <si>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</si>
  <si>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</si>
  <si>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</si>
  <si>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</si>
  <si>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</si>
  <si>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</si>
  <si>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</si>
  <si>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</si>
  <si>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</si>
  <si>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</si>
  <si>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</si>
  <si>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</si>
  <si>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</si>
  <si>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</si>
  <si>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</si>
  <si>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</si>
  <si>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</si>
  <si>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</si>
  <si>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</si>
  <si>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</si>
  <si>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</si>
  <si>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</si>
  <si>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</si>
  <si>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</si>
  <si>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</si>
  <si>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</si>
  <si>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</si>
  <si>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</si>
  <si>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</si>
  <si>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</si>
  <si>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</si>
  <si>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</si>
  <si>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</si>
  <si>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</si>
  <si>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</si>
  <si>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</si>
  <si>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</si>
  <si>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</si>
  <si>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</si>
  <si>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</si>
  <si>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</si>
  <si>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</si>
  <si>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</si>
  <si>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</si>
  <si>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</si>
  <si>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</si>
  <si>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</si>
  <si>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</si>
  <si>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</si>
  <si>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</si>
  <si>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</si>
  <si>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</si>
  <si>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</si>
  <si>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</si>
  <si>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</si>
  <si>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</si>
  <si>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</si>
  <si>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</si>
  <si>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</si>
  <si>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</si>
  <si>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</si>
  <si>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</si>
  <si>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</si>
  <si>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</si>
  <si>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</si>
  <si>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</si>
  <si>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</si>
  <si>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</si>
  <si>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</si>
  <si>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</si>
  <si>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</si>
  <si>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</si>
  <si>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</si>
  <si>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</si>
  <si>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</si>
  <si>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</si>
  <si>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</si>
  <si>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</si>
  <si>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</si>
  <si>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</si>
  <si>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</si>
  <si>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</si>
  <si>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</si>
  <si>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</si>
  <si>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</si>
  <si>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</si>
  <si>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</si>
  <si>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</si>
  <si>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</si>
  <si>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</si>
  <si>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</si>
  <si>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</si>
  <si>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</si>
  <si>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</si>
  <si>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</si>
  <si>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</si>
  <si>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</si>
  <si>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</si>
  <si>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</si>
  <si>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</si>
  <si>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</si>
  <si>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</si>
  <si>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</si>
  <si>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</si>
  <si>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</si>
  <si>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</si>
  <si>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</si>
  <si>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</si>
  <si>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</si>
  <si>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</si>
  <si>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</si>
  <si>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</si>
  <si>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</si>
  <si>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</si>
  <si>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</si>
  <si>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</si>
  <si>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</si>
  <si>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</si>
  <si>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</si>
  <si>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</si>
  <si>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</si>
  <si>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</si>
  <si>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</si>
  <si>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</si>
  <si>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</si>
  <si>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</si>
  <si>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</si>
  <si>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</si>
  <si>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</si>
  <si>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</si>
  <si>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</si>
  <si>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</si>
  <si>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</si>
  <si>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</si>
  <si>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</si>
  <si>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</si>
  <si>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</si>
  <si>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</si>
  <si>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</si>
  <si>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</si>
  <si>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</si>
  <si>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</si>
  <si>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</si>
  <si>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</si>
  <si>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</si>
  <si>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</si>
  <si>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</si>
  <si>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</si>
  <si>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</si>
  <si>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</si>
  <si>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</si>
  <si>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</si>
  <si>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</si>
  <si>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</si>
  <si>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</si>
  <si>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</si>
  <si>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</si>
  <si>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</si>
  <si>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</si>
  <si>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</si>
  <si>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</si>
  <si>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</si>
  <si>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</si>
  <si>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</si>
  <si>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</si>
  <si>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</si>
  <si>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</si>
  <si>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</si>
  <si>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</si>
  <si>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</si>
  <si>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</si>
  <si>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</si>
  <si>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</si>
  <si>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</si>
  <si>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</si>
  <si>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</si>
  <si>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</si>
  <si>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</si>
  <si>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</si>
  <si>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</si>
  <si>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</si>
  <si>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</si>
  <si>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</si>
  <si>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</si>
  <si>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</si>
  <si>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</si>
  <si>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</si>
  <si>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</si>
  <si>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</si>
  <si>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</si>
  <si>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</si>
  <si>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</si>
  <si>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</si>
  <si>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</si>
  <si>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</si>
  <si>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</si>
  <si>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</si>
  <si>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</si>
  <si>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</si>
  <si>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</si>
  <si>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</si>
  <si>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</si>
  <si>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</si>
  <si>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</si>
  <si>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</si>
  <si>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</si>
  <si>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</si>
  <si>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</si>
  <si>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</si>
  <si>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</si>
  <si>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</si>
  <si>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</si>
  <si>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</si>
  <si>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</si>
  <si>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</si>
  <si>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</si>
  <si>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</si>
  <si>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</si>
  <si>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</si>
  <si>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</si>
  <si>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</si>
  <si>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</si>
  <si>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</si>
  <si>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</si>
  <si>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</si>
  <si>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</si>
  <si>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</si>
  <si>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</si>
  <si>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</si>
  <si>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</si>
  <si>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</si>
  <si>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</si>
  <si>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</si>
  <si>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</si>
  <si>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</si>
  <si>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</si>
  <si>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</si>
  <si>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</si>
  <si>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</si>
  <si>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</si>
  <si>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</si>
  <si>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</si>
  <si>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</si>
  <si>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</si>
  <si>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</si>
  <si>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</si>
  <si>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</si>
  <si>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</si>
  <si>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</si>
  <si>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</si>
  <si>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</si>
  <si>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</si>
  <si>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</si>
  <si>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</si>
  <si>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</si>
  <si>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</si>
  <si>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</si>
  <si>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</si>
  <si>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</si>
  <si>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</si>
  <si>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</si>
  <si>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</si>
  <si>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</si>
  <si>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</si>
  <si>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</si>
  <si>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</si>
  <si>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</si>
  <si>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</si>
  <si>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</si>
  <si>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</si>
  <si>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</si>
  <si>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</si>
  <si>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</si>
  <si>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</si>
  <si>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</si>
  <si>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</si>
  <si>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</si>
  <si>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</si>
  <si>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</si>
  <si>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</si>
  <si>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</si>
  <si>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</si>
  <si>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</si>
  <si>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</si>
  <si>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</si>
  <si>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</si>
  <si>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</si>
  <si>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</si>
  <si>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</si>
  <si>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</si>
  <si>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</si>
  <si>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</si>
  <si>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</si>
  <si>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</si>
  <si>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</si>
  <si>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</si>
  <si>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</si>
  <si>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</si>
  <si>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</si>
  <si>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</si>
  <si>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</si>
  <si>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</si>
  <si>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</si>
  <si>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</si>
  <si>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</si>
  <si>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</si>
  <si>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</si>
  <si>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</si>
  <si>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</si>
  <si>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</si>
  <si>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</si>
  <si>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</si>
  <si>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</si>
  <si>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</si>
  <si>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</si>
  <si>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</si>
  <si>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</si>
  <si>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</si>
  <si>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</si>
  <si>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</si>
  <si>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</si>
  <si>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</si>
  <si>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</si>
  <si>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</si>
  <si>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</si>
  <si>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</si>
  <si>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</si>
  <si>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</si>
  <si>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</si>
  <si>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</si>
  <si>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</si>
  <si>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</si>
  <si>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</si>
  <si>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</si>
  <si>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</si>
  <si>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</si>
  <si>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</si>
  <si>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</si>
  <si>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</si>
  <si>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</si>
  <si>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</si>
  <si>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</si>
  <si>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</si>
  <si>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</si>
  <si>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</si>
  <si>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</si>
  <si>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</si>
  <si>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</si>
  <si>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</si>
  <si>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</si>
  <si>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</si>
  <si>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</si>
  <si>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</si>
  <si>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</si>
  <si>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</si>
  <si>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</si>
  <si>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</si>
  <si>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</si>
  <si>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</si>
  <si>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</si>
  <si>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</si>
  <si>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</si>
  <si>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</si>
  <si>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</si>
  <si>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</si>
  <si>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</si>
  <si>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</si>
  <si>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</si>
  <si>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</si>
  <si>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</si>
  <si>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</si>
  <si>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</si>
  <si>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</si>
  <si>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</si>
  <si>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</si>
  <si>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</si>
  <si>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</si>
  <si>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</si>
  <si>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</si>
  <si>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</si>
  <si>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</si>
  <si>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</si>
  <si>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</si>
  <si>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</si>
  <si>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</si>
  <si>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</si>
  <si>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</si>
  <si>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</si>
  <si>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</si>
  <si>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</si>
  <si>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</si>
  <si>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</si>
  <si>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</si>
  <si>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</si>
  <si>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</si>
  <si>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</si>
  <si>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</si>
  <si>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</si>
  <si>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</si>
  <si>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</si>
  <si>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</si>
  <si>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</si>
  <si>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</si>
  <si>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</si>
  <si>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</si>
  <si>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</si>
  <si>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</si>
  <si>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</si>
  <si>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</si>
  <si>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</si>
  <si>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</si>
  <si>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</si>
  <si>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</si>
  <si>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</si>
  <si>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</si>
  <si>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</si>
  <si>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</si>
  <si>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</si>
  <si>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</si>
  <si>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</si>
  <si>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</si>
  <si>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</si>
  <si>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</si>
  <si>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</si>
  <si>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</si>
  <si>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</si>
  <si>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</si>
  <si>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</si>
  <si>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</si>
  <si>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</si>
  <si>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</si>
  <si>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</si>
  <si>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</si>
  <si>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</si>
  <si>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</si>
  <si>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</si>
  <si>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</si>
  <si>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</si>
  <si>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</si>
  <si>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</si>
  <si>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</si>
  <si>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</si>
  <si>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</si>
  <si>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</si>
  <si>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</si>
  <si>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</si>
  <si>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</si>
  <si>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</si>
  <si>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</si>
  <si>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</si>
  <si>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</si>
  <si>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</si>
  <si>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</si>
  <si>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</si>
  <si>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</si>
  <si>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</si>
  <si>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</si>
  <si>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</si>
  <si>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</si>
  <si>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</si>
  <si>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</si>
  <si>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</si>
  <si>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</si>
  <si>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</si>
  <si>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</si>
  <si>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</si>
  <si>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</si>
  <si>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</si>
  <si>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</si>
  <si>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</si>
  <si>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</si>
  <si>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</si>
  <si>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</si>
  <si>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</si>
  <si>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</si>
  <si>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</si>
  <si>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</si>
  <si>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</si>
  <si>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</si>
  <si>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</si>
  <si>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</si>
  <si>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</si>
  <si>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</si>
  <si>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</si>
  <si>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</si>
  <si>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</si>
  <si>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</si>
  <si>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</si>
  <si>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</si>
  <si>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</si>
  <si>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</si>
  <si>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</si>
  <si>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</si>
  <si>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</si>
  <si>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</si>
  <si>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</si>
  <si>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</si>
  <si>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</si>
  <si>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</si>
  <si>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</si>
  <si>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</si>
  <si>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</si>
  <si>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</si>
  <si>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</si>
  <si>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</si>
  <si>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</si>
  <si>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</si>
  <si>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</si>
  <si>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</si>
  <si>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</si>
  <si>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</si>
  <si>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</si>
  <si>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</si>
  <si>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</si>
  <si>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</si>
  <si>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</si>
  <si>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</si>
  <si>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</si>
  <si>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</si>
  <si>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</si>
  <si>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</si>
  <si>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</si>
  <si>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</si>
  <si>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</si>
  <si>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</si>
  <si>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</si>
  <si>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</si>
  <si>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</si>
  <si>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</si>
  <si>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</si>
  <si>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</si>
  <si>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</si>
  <si>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</si>
  <si>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</si>
  <si>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</si>
  <si>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</si>
  <si>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</si>
  <si>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</si>
  <si>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</si>
  <si>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</si>
  <si>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</si>
  <si>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</si>
  <si>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</si>
  <si>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</si>
  <si>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</si>
  <si>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</si>
  <si>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</si>
  <si>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</si>
  <si>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</si>
  <si>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</si>
  <si>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</si>
  <si>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</si>
  <si>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</si>
  <si>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</si>
  <si>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</si>
  <si>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</si>
  <si>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</si>
  <si>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</si>
  <si>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</si>
  <si>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</si>
  <si>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</si>
  <si>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</si>
  <si>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</si>
  <si>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</si>
  <si>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</si>
  <si>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</si>
  <si>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</si>
  <si>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</si>
  <si>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</si>
  <si>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</si>
  <si>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</si>
  <si>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</si>
  <si>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</si>
  <si>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</si>
  <si>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</si>
  <si>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</si>
  <si>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</si>
  <si>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</si>
  <si>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</si>
  <si>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</si>
  <si>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</si>
  <si>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</si>
  <si>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</si>
  <si>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</si>
  <si>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</si>
  <si>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</si>
  <si>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</si>
  <si>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</si>
  <si>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</si>
  <si>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</si>
  <si>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</si>
  <si>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</si>
  <si>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</si>
  <si>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</si>
  <si>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</si>
  <si>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</si>
  <si>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</si>
  <si>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</si>
  <si>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</si>
  <si>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</si>
  <si>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</si>
  <si>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</si>
  <si>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</si>
  <si>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</si>
  <si>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</si>
  <si>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</si>
  <si>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</si>
  <si>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</si>
  <si>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</si>
  <si>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</si>
  <si>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</si>
  <si>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</si>
  <si>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</si>
  <si>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</si>
  <si>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</si>
  <si>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</si>
  <si>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</si>
  <si>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</si>
  <si>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</si>
  <si>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</si>
  <si>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</si>
  <si>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</si>
  <si>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</si>
  <si>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</si>
  <si>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</si>
  <si>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</si>
  <si>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</si>
  <si>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</si>
  <si>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</si>
  <si>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</si>
  <si>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</si>
  <si>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</si>
  <si>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</si>
  <si>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</si>
  <si>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</si>
  <si>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</si>
  <si>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</si>
  <si>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</si>
  <si>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</si>
  <si>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</si>
  <si>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</si>
  <si>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</si>
  <si>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</si>
  <si>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</si>
  <si>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</si>
  <si>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</si>
  <si>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</si>
  <si>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</si>
  <si>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</si>
  <si>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</si>
  <si>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</si>
  <si>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</si>
  <si>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</si>
  <si>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</si>
  <si>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</si>
  <si>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</si>
  <si>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</si>
  <si>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</si>
  <si>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</si>
  <si>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</si>
  <si>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</si>
  <si>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</si>
  <si>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</si>
  <si>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</si>
  <si>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</si>
  <si>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</si>
  <si>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</si>
  <si>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</si>
  <si>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</si>
  <si>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</si>
  <si>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</si>
  <si>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</si>
  <si>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</si>
  <si>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</si>
  <si>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</si>
  <si>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</si>
  <si>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</si>
  <si>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</si>
  <si>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</si>
  <si>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</si>
  <si>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</si>
  <si>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</si>
  <si>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</si>
  <si>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</si>
  <si>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</si>
  <si>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</si>
  <si>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</si>
  <si>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</si>
  <si>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</si>
  <si>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</si>
  <si>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</si>
  <si>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</si>
  <si>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</si>
  <si>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</si>
  <si>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</si>
  <si>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</si>
  <si>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</si>
  <si>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</si>
  <si>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</si>
  <si>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</si>
  <si>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</si>
  <si>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</si>
  <si>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</si>
  <si>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</si>
  <si>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</si>
  <si>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</si>
  <si>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</si>
  <si>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</si>
  <si>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</si>
  <si>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</si>
  <si>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</si>
  <si>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</si>
  <si>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</si>
  <si>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</si>
  <si>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</si>
  <si>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</si>
  <si>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</si>
  <si>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</si>
  <si>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</si>
  <si>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</si>
  <si>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</si>
  <si>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</si>
  <si>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</si>
  <si>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</si>
  <si>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</si>
  <si>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</si>
  <si>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</si>
  <si>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</si>
  <si>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</si>
  <si>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</si>
  <si>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</si>
  <si>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</si>
  <si>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</si>
  <si>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</si>
  <si>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</si>
  <si>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</si>
  <si>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</si>
  <si>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</si>
  <si>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</si>
  <si>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</si>
  <si>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</si>
  <si>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</si>
  <si>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</si>
  <si>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</si>
  <si>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</si>
  <si>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</si>
  <si>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</si>
  <si>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</si>
  <si>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</si>
  <si>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</si>
  <si>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</si>
  <si>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</si>
  <si>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</si>
  <si>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</si>
  <si>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</si>
  <si>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</si>
  <si>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</si>
  <si>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</si>
  <si>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</si>
  <si>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</si>
  <si>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</si>
  <si>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</si>
  <si>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</si>
  <si>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</si>
  <si>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</si>
  <si>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</si>
  <si>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</si>
  <si>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</si>
  <si>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</si>
  <si>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</si>
  <si>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</si>
  <si>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</si>
  <si>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</si>
  <si>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</si>
  <si>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</si>
  <si>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</si>
  <si>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</si>
  <si>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</si>
  <si>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</si>
  <si>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</si>
  <si>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</si>
  <si>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</si>
  <si>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</si>
  <si>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</si>
  <si>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</si>
  <si>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</si>
  <si>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</si>
  <si>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</si>
  <si>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</si>
  <si>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</si>
  <si>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</si>
  <si>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</si>
  <si>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</si>
  <si>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</si>
  <si>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</si>
  <si>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</si>
  <si>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</si>
  <si>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</si>
  <si>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</si>
  <si>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</si>
  <si>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</si>
  <si>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</si>
  <si>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</si>
  <si>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</si>
  <si>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</si>
  <si>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</si>
  <si>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</si>
  <si>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</si>
  <si>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</si>
  <si>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</si>
  <si>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</si>
  <si>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</si>
  <si>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</si>
  <si>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</si>
  <si>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</si>
  <si>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</si>
  <si>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</si>
  <si>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</si>
  <si>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</si>
  <si>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</si>
  <si>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</si>
  <si>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</si>
  <si>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</si>
  <si>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</si>
  <si>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</si>
  <si>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</si>
  <si>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</si>
  <si>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</si>
  <si>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</si>
  <si>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</si>
  <si>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</si>
  <si>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</si>
  <si>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</si>
  <si>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</si>
  <si>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</si>
  <si>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</si>
  <si>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</si>
  <si>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</si>
  <si>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</si>
  <si>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</si>
  <si>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</si>
  <si>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</si>
  <si>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</si>
  <si>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</si>
  <si>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</si>
  <si>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</si>
  <si>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</si>
  <si>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</si>
  <si>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</si>
  <si>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</si>
  <si>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</si>
  <si>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</si>
  <si>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</si>
  <si>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</si>
  <si>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</si>
  <si>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</si>
  <si>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</si>
  <si>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</si>
  <si>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</si>
  <si>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</si>
  <si>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</si>
  <si>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</si>
  <si>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</si>
  <si>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</si>
  <si>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</si>
  <si>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</si>
  <si>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</si>
  <si>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</si>
  <si>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</si>
  <si>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</si>
  <si>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</si>
  <si>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</si>
  <si>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</si>
  <si>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</si>
  <si>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</si>
  <si>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</si>
  <si>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</si>
  <si>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</si>
  <si>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</si>
  <si>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</si>
  <si>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</si>
  <si>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</si>
  <si>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</si>
  <si>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</si>
  <si>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</si>
  <si>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</si>
  <si>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</si>
  <si>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</si>
  <si>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</si>
  <si>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</si>
  <si>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</si>
  <si>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</si>
  <si>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</si>
  <si>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</si>
  <si>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</si>
  <si>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</si>
  <si>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</si>
  <si>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</si>
  <si>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</si>
  <si>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</si>
  <si>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</si>
  <si>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</si>
  <si>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</si>
  <si>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</si>
  <si>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</si>
  <si>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</si>
  <si>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</si>
  <si>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</si>
  <si>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</si>
  <si>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</si>
  <si>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</si>
  <si>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</si>
  <si>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</si>
  <si>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</si>
  <si>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</si>
  <si>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</si>
  <si>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</si>
  <si>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</si>
  <si>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</si>
  <si>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</si>
  <si>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</si>
  <si>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</si>
  <si>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</si>
  <si>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</si>
  <si>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</si>
  <si>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</si>
  <si>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</si>
  <si>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</si>
  <si>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</si>
  <si>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</si>
  <si>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</si>
  <si>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</si>
  <si>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</si>
  <si>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</si>
  <si>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</si>
  <si>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</si>
  <si>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</si>
  <si>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</si>
  <si>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</si>
  <si>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</si>
  <si>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</si>
  <si>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</si>
  <si>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</si>
  <si>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</si>
  <si>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</si>
  <si>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</si>
  <si>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</si>
  <si>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</si>
  <si>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</si>
  <si>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</si>
  <si>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</si>
  <si>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</si>
  <si>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</si>
  <si>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</si>
  <si>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</si>
  <si>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</si>
  <si>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</si>
  <si>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</si>
  <si>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</si>
  <si>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</si>
  <si>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</si>
  <si>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</si>
  <si>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</si>
  <si>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</si>
  <si>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</si>
  <si>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</si>
  <si>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</si>
  <si>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</si>
  <si>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</si>
  <si>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</si>
  <si>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</si>
  <si>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</si>
  <si>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</si>
  <si>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</si>
  <si>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</si>
  <si>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</si>
  <si>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</si>
  <si>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</si>
  <si>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</si>
  <si>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</si>
  <si>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</si>
  <si>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</si>
  <si>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</si>
  <si>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</si>
  <si>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</si>
  <si>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</si>
  <si>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</si>
  <si>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</si>
  <si>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</si>
  <si>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</si>
  <si>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</si>
  <si>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</si>
  <si>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</si>
  <si>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</si>
  <si>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</si>
  <si>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</si>
  <si>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</si>
  <si>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</si>
  <si>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</si>
  <si>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</si>
  <si>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</si>
  <si>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</si>
  <si>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</si>
  <si>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</si>
  <si>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</si>
  <si>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</si>
  <si>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</si>
  <si>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</si>
  <si>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</si>
  <si>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</si>
  <si>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</si>
  <si>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</si>
  <si>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</si>
  <si>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</si>
  <si>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</si>
  <si>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</si>
  <si>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</si>
  <si>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</si>
  <si>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</si>
  <si>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</si>
  <si>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</si>
  <si>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</si>
  <si>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</si>
  <si>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</si>
  <si>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</si>
  <si>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</si>
  <si>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</si>
  <si>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</si>
  <si>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</si>
  <si>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</si>
  <si>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</si>
  <si>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</si>
  <si>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</si>
  <si>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</si>
  <si>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</si>
  <si>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</si>
  <si>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</si>
  <si>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</si>
  <si>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</si>
  <si>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</si>
  <si>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</si>
  <si>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</si>
  <si>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</si>
  <si>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</si>
  <si>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</si>
  <si>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</si>
  <si>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</si>
  <si>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</si>
  <si>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</si>
  <si>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</si>
  <si>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</si>
  <si>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</si>
  <si>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</si>
  <si>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</si>
  <si>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</si>
  <si>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</si>
  <si>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</si>
  <si>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</si>
  <si>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</si>
  <si>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</si>
  <si>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</si>
  <si>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</si>
  <si>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</si>
  <si>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</si>
  <si>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</si>
  <si>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</si>
  <si>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</si>
  <si>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</si>
  <si>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</si>
  <si>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</si>
  <si>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</si>
  <si>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</si>
  <si>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</si>
  <si>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</si>
  <si>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</si>
  <si>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</si>
  <si>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</si>
  <si>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</si>
  <si>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</si>
  <si>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</si>
  <si>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</si>
  <si>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</si>
  <si>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</si>
  <si>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</si>
  <si>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</si>
  <si>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</si>
  <si>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</si>
  <si>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</si>
  <si>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</si>
  <si>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</si>
  <si>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</si>
  <si>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</si>
  <si>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</si>
  <si>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</si>
  <si>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</si>
  <si>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</si>
  <si>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</si>
  <si>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</si>
  <si>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</si>
  <si>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</si>
  <si>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</si>
  <si>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</si>
  <si>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</si>
  <si>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</si>
  <si>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</si>
  <si>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</si>
  <si>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</si>
  <si>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</si>
  <si>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</si>
  <si>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</si>
  <si>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</si>
  <si>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</si>
  <si>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</si>
  <si>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</si>
  <si>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</si>
  <si>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</si>
  <si>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</si>
  <si>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</si>
  <si>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</si>
  <si>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</si>
  <si>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</si>
  <si>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</si>
  <si>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</si>
  <si>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</si>
  <si>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</si>
  <si>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</si>
  <si>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</si>
  <si>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</si>
  <si>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</si>
  <si>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</si>
  <si>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</si>
  <si>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</si>
  <si>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</si>
  <si>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</si>
  <si>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</si>
  <si>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</si>
  <si>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</si>
  <si>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</si>
  <si>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</si>
  <si>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</si>
  <si>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</si>
  <si>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</si>
  <si>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</si>
  <si>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</si>
  <si>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</si>
  <si>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</si>
  <si>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</si>
  <si>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</si>
  <si>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</si>
  <si>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</si>
  <si>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</si>
  <si>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</si>
  <si>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</si>
  <si>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</si>
  <si>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</si>
  <si>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</si>
  <si>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</si>
  <si>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</si>
  <si>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</si>
  <si>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</si>
  <si>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</si>
  <si>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</si>
  <si>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</si>
  <si>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</si>
  <si>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</si>
  <si>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</si>
  <si>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</si>
  <si>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</si>
  <si>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</si>
  <si>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</si>
  <si>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</si>
  <si>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</si>
  <si>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</si>
  <si>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</si>
  <si>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</si>
  <si>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</si>
  <si>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</si>
  <si>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</si>
  <si>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</si>
  <si>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</si>
  <si>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</si>
  <si>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</si>
  <si>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</si>
  <si>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</si>
  <si>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</si>
  <si>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</si>
  <si>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</si>
  <si>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</si>
  <si>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</si>
  <si>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</si>
  <si>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</si>
  <si>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</si>
  <si>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</si>
  <si>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</si>
  <si>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</si>
  <si>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</si>
  <si>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</si>
  <si>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</si>
  <si>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</si>
  <si>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</si>
  <si>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</si>
  <si>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</si>
  <si>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</si>
  <si>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</si>
  <si>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</si>
  <si>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</si>
  <si>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</si>
  <si>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</si>
  <si>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</si>
  <si>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</si>
  <si>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</si>
  <si>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</si>
  <si>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</si>
  <si>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</si>
  <si>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</si>
  <si>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</si>
  <si>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</si>
  <si>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</si>
  <si>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</si>
  <si>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</si>
  <si>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</si>
  <si>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</si>
  <si>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</si>
  <si>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</si>
  <si>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</si>
  <si>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</si>
  <si>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</si>
  <si>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</si>
  <si>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</si>
  <si>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</si>
  <si>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</si>
  <si>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</si>
  <si>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</si>
  <si>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</si>
  <si>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</si>
  <si>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</si>
  <si>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</si>
  <si>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</si>
  <si>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</si>
  <si>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</si>
  <si>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</si>
  <si>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</si>
  <si>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</si>
  <si>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</si>
  <si>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</si>
  <si>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</si>
  <si>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</si>
  <si>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</si>
  <si>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</si>
  <si>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</si>
  <si>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</si>
  <si>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</si>
  <si>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</si>
  <si>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</si>
  <si>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</si>
  <si>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</si>
  <si>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</si>
  <si>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</si>
  <si>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</si>
  <si>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</si>
  <si>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</si>
  <si>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</si>
  <si>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</si>
  <si>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</si>
  <si>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</si>
  <si>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</si>
  <si>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</si>
  <si>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</si>
  <si>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</si>
  <si>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</si>
  <si>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</si>
  <si>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</si>
  <si>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</si>
  <si>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</si>
  <si>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</si>
  <si>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</si>
  <si>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</si>
  <si>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</si>
  <si>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</si>
  <si>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</si>
  <si>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</si>
  <si>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</si>
  <si>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</si>
  <si>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</si>
  <si>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</si>
  <si>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</si>
  <si>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</si>
  <si>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</si>
  <si>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</si>
  <si>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</si>
  <si>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</si>
  <si>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</si>
  <si>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</si>
  <si>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</si>
  <si>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</si>
  <si>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</si>
  <si>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</si>
  <si>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</si>
  <si>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</si>
  <si>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</si>
  <si>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</si>
  <si>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</si>
  <si>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</si>
  <si>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</si>
  <si>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</si>
  <si>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</si>
  <si>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</si>
  <si>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</si>
  <si>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</si>
  <si>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</si>
  <si>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</si>
  <si>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</si>
  <si>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</si>
  <si>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</si>
  <si>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</si>
  <si>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</si>
  <si>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</si>
  <si>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</si>
  <si>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</si>
  <si>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</si>
  <si>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</si>
  <si>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</si>
  <si>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</si>
  <si>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</si>
  <si>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</si>
  <si>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</si>
  <si>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</si>
  <si>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</si>
  <si>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</si>
  <si>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</si>
  <si>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</si>
  <si>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</si>
  <si>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</si>
  <si>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</si>
  <si>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</si>
  <si>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</si>
  <si>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</si>
  <si>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</si>
  <si>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</si>
  <si>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</si>
  <si>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</si>
  <si>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</si>
  <si>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</si>
  <si>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</si>
  <si>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</si>
  <si>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</si>
  <si>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</si>
  <si>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</si>
  <si>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</si>
  <si>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</si>
  <si>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</si>
  <si>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</si>
  <si>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</si>
  <si>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</si>
  <si>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</si>
  <si>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</si>
  <si>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</si>
  <si>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</si>
  <si>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</si>
  <si>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</si>
  <si>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</si>
  <si>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</si>
  <si>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</si>
  <si>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</si>
  <si>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</si>
  <si>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</si>
  <si>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</si>
  <si>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</si>
  <si>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</si>
  <si>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</si>
  <si>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</si>
  <si>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</si>
  <si>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</si>
  <si>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</si>
  <si>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</si>
  <si>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</si>
  <si>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</si>
  <si>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</si>
  <si>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</si>
  <si>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</si>
  <si>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</si>
  <si>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</si>
  <si>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</si>
  <si>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</si>
  <si>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</si>
  <si>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</si>
  <si>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</si>
  <si>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</si>
  <si>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</si>
  <si>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</si>
  <si>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</si>
  <si>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</si>
  <si>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</si>
  <si>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</si>
  <si>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</si>
  <si>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</si>
  <si>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</si>
  <si>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</si>
  <si>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</si>
  <si>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</si>
  <si>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</si>
  <si>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</si>
  <si>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</si>
  <si>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</si>
  <si>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</si>
  <si>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</si>
  <si>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</si>
  <si>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</si>
  <si>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</si>
  <si>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</si>
  <si>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</si>
  <si>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</si>
  <si>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</si>
  <si>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</si>
  <si>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</si>
  <si>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</si>
  <si>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</si>
  <si>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</si>
  <si>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</si>
  <si>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</si>
  <si>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</si>
  <si>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</si>
  <si>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</si>
  <si>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</si>
  <si>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</si>
  <si>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</si>
  <si>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</si>
  <si>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</si>
  <si>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</si>
  <si>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</si>
  <si>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</si>
  <si>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</si>
  <si>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</si>
  <si>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</si>
  <si>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</si>
  <si>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</si>
  <si>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</si>
  <si>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</si>
  <si>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</si>
  <si>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</si>
  <si>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</si>
  <si>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</si>
  <si>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</si>
  <si>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</si>
  <si>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</si>
  <si>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</si>
  <si>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</si>
  <si>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</si>
  <si>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</si>
  <si>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</si>
  <si>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</si>
  <si>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</si>
  <si>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</si>
  <si>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</si>
  <si>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</si>
  <si>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</si>
  <si>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</si>
  <si>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</si>
  <si>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</si>
  <si>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</si>
  <si>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</si>
  <si>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</si>
  <si>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</si>
  <si>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</si>
  <si>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</si>
  <si>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</si>
  <si>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</si>
  <si>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</si>
  <si>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</si>
  <si>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</si>
  <si>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</si>
  <si>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</si>
  <si>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</si>
  <si>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</si>
  <si>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</si>
  <si>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</si>
  <si>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</si>
  <si>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</si>
  <si>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</si>
  <si>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</si>
  <si>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</si>
  <si>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</si>
  <si>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</si>
  <si>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</si>
  <si>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</si>
  <si>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</si>
  <si>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</si>
  <si>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</si>
  <si>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</si>
  <si>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</si>
  <si>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</si>
  <si>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</si>
  <si>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</si>
  <si>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</si>
  <si>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</si>
  <si>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</si>
  <si>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</si>
  <si>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</si>
  <si>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</si>
  <si>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</si>
  <si>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</si>
  <si>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</si>
  <si>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</si>
  <si>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</si>
  <si>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</si>
  <si>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</si>
  <si>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</si>
  <si>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</si>
  <si>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</si>
  <si>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</si>
  <si>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</si>
  <si>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</si>
  <si>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</si>
  <si>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</si>
  <si>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</si>
  <si>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</si>
  <si>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</si>
  <si>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</si>
  <si>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</si>
  <si>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</si>
  <si>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</si>
  <si>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</si>
  <si>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</si>
  <si>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</si>
  <si>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</si>
  <si>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</si>
  <si>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</si>
  <si>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</si>
  <si>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</si>
  <si>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</si>
  <si>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</si>
  <si>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</si>
  <si>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</si>
  <si>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</si>
  <si>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</si>
  <si>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</si>
  <si>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</si>
  <si>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</si>
  <si>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</si>
  <si>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</si>
  <si>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</si>
  <si>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</si>
  <si>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</si>
  <si>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</si>
  <si>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</si>
  <si>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</si>
  <si>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</si>
  <si>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</si>
  <si>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</si>
  <si>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</si>
  <si>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</si>
  <si>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</si>
  <si>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</si>
  <si>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</si>
  <si>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</si>
  <si>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</si>
  <si>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</si>
  <si>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</si>
  <si>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</si>
  <si>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</si>
  <si>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</si>
  <si>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</si>
  <si>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</si>
  <si>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</si>
  <si>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</si>
  <si>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</si>
  <si>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</si>
  <si>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</si>
  <si>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</si>
  <si>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</si>
  <si>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</si>
  <si>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</si>
  <si>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</si>
  <si>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</si>
  <si>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</si>
  <si>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</si>
  <si>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</si>
  <si>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</si>
  <si>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</si>
  <si>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</si>
  <si>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</si>
  <si>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</si>
  <si>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</si>
  <si>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</si>
  <si>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</si>
  <si>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</si>
  <si>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</si>
  <si>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</si>
  <si>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</si>
  <si>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</si>
  <si>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</si>
  <si>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</si>
  <si>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</si>
  <si>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</si>
  <si>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</si>
  <si>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</si>
  <si>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</si>
  <si>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</si>
  <si>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</si>
  <si>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</si>
  <si>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</si>
  <si>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</si>
  <si>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</si>
  <si>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</si>
  <si>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</si>
  <si>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</si>
  <si>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</si>
  <si>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</si>
  <si>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</si>
  <si>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</si>
  <si>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</si>
  <si>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</si>
  <si>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</si>
  <si>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</si>
  <si>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</si>
  <si>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</si>
  <si>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</si>
  <si>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</si>
  <si>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</si>
  <si>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</si>
  <si>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</si>
  <si>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</si>
  <si>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</si>
  <si>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</si>
  <si>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</si>
  <si>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</si>
  <si>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</si>
  <si>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</si>
  <si>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</si>
  <si>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</si>
  <si>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</si>
  <si>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</si>
  <si>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</si>
  <si>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</si>
  <si>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</si>
  <si>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</si>
  <si>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</si>
  <si>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</si>
  <si>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</si>
  <si>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</si>
  <si>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</si>
  <si>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</si>
  <si>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</si>
  <si>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</si>
  <si>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</si>
  <si>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</si>
  <si>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</si>
  <si>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</si>
  <si>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</si>
  <si>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</si>
  <si>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</si>
  <si>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</si>
  <si>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</si>
  <si>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</si>
  <si>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</si>
  <si>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</si>
  <si>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</si>
  <si>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</si>
  <si>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</si>
  <si>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</si>
  <si>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</si>
  <si>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</si>
  <si>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</si>
  <si>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</si>
  <si>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</si>
  <si>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</si>
  <si>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</si>
  <si>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</si>
  <si>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</si>
  <si>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</si>
  <si>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</si>
  <si>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</si>
  <si>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</si>
  <si>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</si>
  <si>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</si>
  <si>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</si>
  <si>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</si>
  <si>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</si>
  <si>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</si>
  <si>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</si>
  <si>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</si>
  <si>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</si>
  <si>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</si>
  <si>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</si>
  <si>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</si>
  <si>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</si>
  <si>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</si>
  <si>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</si>
  <si>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</si>
  <si>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</si>
  <si>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</si>
  <si>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</si>
  <si>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</si>
  <si>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</si>
  <si>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</si>
  <si>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</si>
  <si>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</si>
  <si>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</si>
  <si>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</si>
  <si>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</si>
  <si>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</si>
  <si>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</si>
  <si>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</si>
  <si>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</si>
  <si>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</si>
  <si>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</si>
  <si>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</si>
  <si>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</si>
  <si>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</si>
  <si>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</si>
  <si>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</si>
  <si>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</si>
  <si>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</si>
  <si>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</si>
  <si>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</si>
  <si>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</si>
  <si>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</si>
  <si>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</si>
  <si>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</si>
  <si>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</si>
  <si>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</si>
  <si>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</si>
  <si>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</si>
  <si>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</si>
  <si>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</si>
  <si>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</si>
  <si>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</si>
  <si>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</si>
  <si>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</si>
  <si>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</si>
  <si>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</si>
  <si>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</si>
  <si>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</si>
  <si>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</si>
  <si>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</si>
  <si>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</si>
  <si>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</si>
  <si>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</si>
  <si>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</si>
  <si>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</si>
  <si>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</si>
  <si>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</si>
  <si>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</si>
  <si>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</si>
  <si>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</si>
  <si>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</si>
  <si>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</si>
  <si>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</si>
  <si>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</si>
  <si>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</si>
  <si>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</si>
  <si>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</si>
  <si>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</si>
  <si>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</si>
  <si>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</si>
  <si>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</si>
  <si>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</si>
  <si>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</si>
  <si>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</si>
  <si>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</si>
  <si>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</si>
  <si>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</si>
  <si>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</si>
  <si>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</si>
  <si>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</si>
  <si>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</si>
  <si>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</si>
  <si>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</si>
  <si>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</si>
  <si>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</si>
  <si>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</si>
  <si>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</si>
  <si>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</si>
  <si>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</si>
  <si>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</si>
  <si>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</si>
  <si>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</si>
  <si>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</si>
  <si>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</si>
  <si>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</si>
  <si>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</si>
  <si>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</si>
  <si>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</si>
  <si>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</si>
  <si>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</si>
  <si>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</si>
  <si>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</si>
  <si>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</si>
  <si>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</si>
  <si>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</si>
  <si>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</si>
  <si>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</si>
  <si>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</si>
  <si>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</si>
  <si>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</si>
  <si>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</si>
  <si>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</si>
  <si>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</si>
  <si>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</si>
  <si>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</si>
  <si>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</si>
  <si>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</si>
  <si>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</si>
  <si>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</si>
  <si>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</si>
  <si>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</si>
  <si>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</si>
  <si>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</si>
  <si>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</si>
  <si>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</si>
  <si>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</si>
  <si>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</si>
  <si>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</si>
  <si>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</si>
  <si>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</si>
  <si>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</si>
  <si>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</si>
  <si>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</si>
  <si>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</si>
  <si>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</si>
  <si>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</si>
  <si>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</si>
  <si>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</si>
  <si>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</si>
  <si>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</si>
  <si>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</si>
  <si>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</si>
  <si>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</si>
  <si>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</si>
  <si>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</si>
  <si>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</si>
  <si>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</si>
  <si>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</si>
  <si>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</si>
  <si>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</si>
  <si>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</si>
  <si>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</si>
  <si>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</si>
  <si>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</si>
  <si>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</si>
  <si>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</si>
  <si>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</si>
  <si>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</si>
  <si>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</si>
  <si>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</si>
  <si>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</si>
  <si>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</si>
  <si>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</si>
  <si>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</si>
  <si>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</si>
  <si>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</si>
  <si>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</si>
  <si>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</si>
  <si>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</si>
  <si>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</si>
  <si>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</si>
  <si>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</si>
  <si>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</si>
  <si>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</si>
  <si>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</si>
  <si>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</si>
  <si>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</si>
  <si>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</si>
  <si>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</si>
  <si>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</si>
  <si>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</si>
  <si>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</si>
  <si>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</si>
  <si>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</si>
  <si>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</si>
  <si>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</si>
  <si>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</si>
  <si>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</si>
  <si>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</si>
  <si>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</si>
  <si>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</si>
  <si>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</si>
  <si>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</si>
  <si>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</si>
  <si>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</si>
  <si>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</si>
  <si>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</si>
  <si>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</si>
  <si>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</si>
  <si>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</si>
  <si>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</si>
  <si>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</si>
  <si>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</si>
  <si>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</si>
  <si>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</si>
  <si>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</si>
  <si>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</si>
  <si>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</si>
  <si>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</si>
  <si>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</si>
  <si>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</si>
  <si>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</si>
  <si>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</si>
  <si>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</si>
  <si>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</si>
  <si>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</si>
  <si>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</si>
  <si>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</si>
  <si>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</si>
  <si>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</si>
  <si>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</si>
  <si>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</si>
  <si>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</si>
  <si>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</si>
  <si>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</si>
  <si>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</si>
  <si>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</si>
  <si>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</si>
  <si>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</si>
  <si>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</si>
  <si>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</si>
  <si>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</si>
  <si>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</si>
  <si>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</si>
  <si>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</si>
  <si>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</si>
  <si>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</si>
  <si>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</si>
  <si>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</si>
  <si>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</si>
  <si>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</si>
  <si>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</si>
  <si>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</si>
  <si>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</si>
  <si>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</si>
  <si>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</si>
  <si>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</si>
  <si>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</si>
  <si>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</si>
  <si>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</si>
  <si>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</si>
  <si>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</si>
  <si>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</si>
  <si>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</si>
  <si>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</si>
  <si>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</si>
  <si>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</si>
  <si>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</si>
  <si>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</si>
  <si>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</si>
  <si>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</si>
  <si>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</si>
  <si>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</si>
  <si>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</si>
  <si>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</si>
  <si>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</si>
  <si>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</si>
  <si>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</si>
  <si>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</si>
  <si>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</si>
  <si>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</si>
  <si>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</si>
  <si>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</si>
  <si>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</si>
  <si>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</si>
  <si>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</si>
  <si>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</si>
  <si>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</si>
  <si>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</si>
  <si>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</si>
  <si>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</si>
  <si>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</si>
  <si>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</si>
  <si>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</si>
  <si>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</si>
  <si>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</si>
  <si>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</si>
  <si>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</si>
  <si>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</si>
  <si>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</si>
  <si>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</si>
  <si>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</si>
  <si>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</si>
  <si>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</si>
  <si>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</si>
  <si>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</si>
  <si>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</si>
  <si>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</si>
  <si>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</si>
  <si>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</si>
  <si>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</si>
  <si>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</si>
  <si>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</si>
  <si>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</si>
  <si>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</si>
  <si>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</si>
  <si>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</si>
  <si>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</si>
  <si>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</si>
  <si>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</si>
  <si>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</si>
  <si>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</si>
  <si>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</si>
  <si>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</si>
  <si>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</si>
  <si>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</si>
  <si>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</si>
  <si>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</si>
  <si>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</si>
  <si>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</si>
  <si>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</si>
  <si>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</si>
  <si>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</si>
  <si>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</si>
  <si>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</si>
  <si>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</si>
  <si>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</si>
  <si>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</si>
  <si>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</si>
  <si>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</si>
  <si>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</si>
  <si>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</si>
  <si>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</si>
  <si>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</si>
  <si>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</si>
  <si>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</si>
  <si>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</si>
  <si>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</si>
  <si>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</si>
  <si>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</si>
  <si>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</si>
  <si>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</si>
  <si>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</si>
  <si>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</si>
  <si>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</si>
  <si>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</si>
  <si>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</si>
  <si>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</si>
  <si>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</si>
  <si>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</si>
  <si>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</si>
  <si>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</si>
  <si>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</si>
  <si>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</si>
  <si>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</si>
  <si>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</si>
  <si>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</si>
  <si>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</si>
  <si>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</si>
  <si>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</si>
  <si>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</si>
  <si>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</si>
  <si>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</si>
  <si>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</si>
  <si>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</si>
  <si>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</si>
  <si>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</si>
  <si>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</si>
  <si>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</si>
  <si>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</si>
  <si>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</si>
  <si>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</si>
  <si>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</si>
  <si>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</si>
  <si>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</si>
  <si>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</si>
  <si>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</si>
  <si>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</si>
  <si>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</si>
  <si>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</si>
  <si>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</si>
  <si>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</si>
  <si>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</si>
  <si>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</si>
  <si>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</si>
  <si>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</si>
  <si>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</si>
  <si>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</si>
  <si>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</si>
  <si>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</si>
  <si>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</si>
  <si>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</si>
  <si>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</si>
  <si>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</si>
  <si>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</si>
  <si>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</si>
  <si>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</si>
  <si>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</si>
  <si>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</si>
  <si>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</si>
  <si>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</si>
  <si>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</si>
  <si>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</si>
  <si>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</si>
  <si>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</si>
  <si>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</si>
  <si>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</si>
  <si>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</si>
  <si>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</si>
  <si>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</si>
  <si>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</si>
  <si>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</si>
  <si>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</si>
  <si>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</si>
  <si>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</si>
  <si>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</si>
  <si>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</si>
  <si>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</si>
  <si>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</si>
  <si>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</si>
  <si>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</si>
  <si>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</si>
  <si>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</si>
  <si>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</si>
  <si>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</si>
  <si>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</si>
  <si>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</si>
  <si>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</si>
  <si>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</si>
  <si>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</si>
  <si>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</si>
  <si>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</si>
  <si>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</si>
  <si>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</si>
  <si>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</si>
  <si>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</si>
  <si>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</si>
  <si>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</si>
  <si>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</si>
  <si>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</si>
  <si>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</si>
  <si>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</si>
  <si>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</si>
  <si>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</si>
  <si>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</si>
  <si>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</si>
  <si>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</si>
  <si>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</si>
  <si>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</si>
  <si>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</si>
  <si>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</si>
  <si>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</si>
  <si>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</si>
  <si>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</si>
  <si>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</si>
  <si>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</si>
  <si>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</si>
  <si>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</si>
  <si>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</si>
  <si>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</si>
  <si>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</si>
  <si>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</si>
  <si>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</si>
  <si>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</si>
  <si>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</si>
  <si>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</si>
  <si>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</si>
  <si>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</si>
  <si>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</si>
  <si>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</si>
  <si>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</si>
  <si>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</si>
  <si>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</si>
  <si>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</si>
  <si>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</si>
  <si>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</si>
  <si>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</si>
  <si>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</si>
  <si>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</si>
  <si>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</si>
  <si>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</si>
  <si>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</si>
  <si>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</si>
  <si>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</si>
  <si>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</si>
  <si>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</si>
  <si>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</si>
  <si>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</si>
  <si>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</si>
  <si>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</si>
  <si>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</si>
  <si>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</si>
  <si>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</si>
  <si>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</si>
  <si>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</si>
  <si>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</si>
  <si>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</si>
  <si>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</si>
  <si>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</si>
  <si>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</si>
  <si>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</si>
  <si>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</si>
  <si>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</si>
  <si>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</si>
  <si>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</si>
  <si>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</si>
  <si>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</si>
  <si>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</si>
  <si>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</si>
  <si>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</si>
  <si>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</si>
  <si>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</si>
  <si>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</si>
  <si>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</si>
  <si>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</si>
  <si>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</si>
  <si>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</si>
  <si>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</si>
  <si>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</si>
  <si>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</si>
  <si>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</si>
  <si>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</si>
  <si>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</si>
  <si>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</si>
  <si>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</si>
  <si>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</si>
  <si>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</si>
  <si>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</si>
  <si>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</si>
  <si>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</si>
  <si>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</si>
  <si>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</si>
  <si>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</si>
  <si>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</si>
  <si>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</si>
  <si>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</si>
  <si>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</si>
  <si>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</si>
  <si>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</si>
  <si>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</si>
  <si>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</si>
  <si>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</si>
  <si>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</si>
  <si>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</si>
  <si>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</si>
  <si>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</si>
  <si>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</si>
  <si>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</si>
  <si>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</si>
  <si>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</si>
  <si>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</si>
  <si>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</si>
  <si>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</si>
  <si>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</si>
  <si>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</si>
  <si>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</si>
  <si>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</si>
  <si>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</si>
  <si>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</si>
  <si>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</si>
  <si>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</si>
  <si>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</si>
  <si>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</si>
  <si>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</si>
  <si>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</si>
  <si>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</si>
  <si>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</si>
  <si>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</si>
  <si>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</si>
  <si>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</si>
  <si>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</si>
  <si>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</si>
  <si>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</si>
  <si>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</si>
  <si>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</si>
  <si>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</si>
  <si>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</si>
  <si>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</si>
  <si>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</si>
  <si>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</si>
  <si>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</si>
  <si>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</si>
  <si>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</si>
  <si>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</si>
  <si>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</si>
  <si>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</si>
  <si>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</si>
  <si>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</si>
  <si>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</si>
  <si>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</si>
  <si>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</si>
  <si>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</si>
  <si>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</si>
  <si>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</si>
  <si>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</si>
  <si>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</si>
  <si>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</si>
  <si>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</si>
  <si>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</si>
  <si>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</si>
  <si>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</si>
  <si>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</si>
  <si>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</si>
  <si>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</si>
  <si>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</si>
  <si>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</si>
  <si>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</si>
  <si>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</si>
  <si>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</si>
  <si>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</si>
  <si>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</si>
  <si>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</si>
  <si>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</si>
  <si>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</si>
  <si>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</si>
  <si>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</si>
  <si>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</si>
  <si>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</si>
  <si>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</si>
  <si>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</si>
  <si>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</si>
  <si>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</si>
  <si>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</si>
  <si>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</si>
  <si>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</si>
  <si>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</si>
  <si>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</si>
  <si>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</si>
  <si>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</si>
  <si>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</si>
  <si>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</si>
  <si>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</si>
  <si>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</si>
  <si>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</si>
  <si>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</si>
  <si>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</si>
  <si>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</si>
  <si>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</si>
  <si>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</si>
  <si>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</si>
  <si>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</si>
  <si>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</si>
  <si>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</si>
  <si>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</si>
  <si>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</si>
  <si>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</si>
  <si>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</si>
  <si>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</si>
  <si>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</si>
  <si>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</si>
  <si>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</si>
  <si>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</si>
  <si>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</si>
  <si>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</si>
  <si>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</si>
  <si>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</si>
  <si>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</si>
  <si>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</si>
  <si>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</si>
  <si>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</si>
  <si>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</si>
  <si>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</si>
  <si>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</si>
  <si>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</si>
  <si>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</si>
  <si>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</si>
  <si>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</si>
  <si>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</si>
  <si>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</si>
  <si>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</si>
  <si>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</si>
  <si>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</si>
  <si>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</si>
  <si>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</si>
  <si>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</si>
  <si>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</si>
  <si>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</si>
  <si>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</si>
  <si>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</si>
  <si>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</si>
  <si>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</si>
  <si>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</si>
  <si>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</si>
  <si>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</si>
  <si>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</si>
  <si>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</si>
  <si>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</si>
  <si>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</si>
  <si>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</si>
  <si>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</si>
  <si>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</si>
  <si>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</si>
  <si>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</si>
  <si>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</si>
  <si>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</si>
  <si>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</si>
  <si>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</si>
  <si>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</si>
  <si>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</si>
  <si>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</si>
  <si>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</si>
  <si>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</si>
  <si>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</si>
  <si>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</si>
  <si>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</si>
  <si>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</si>
  <si>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</si>
  <si>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</si>
  <si>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</si>
  <si>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</si>
  <si>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</si>
  <si>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</si>
  <si>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</si>
  <si>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</si>
  <si>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</si>
  <si>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</si>
  <si>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</si>
  <si>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</si>
  <si>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</si>
  <si>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</si>
  <si>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</si>
  <si>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</si>
  <si>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</si>
  <si>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</si>
  <si>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</si>
  <si>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</si>
  <si>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</si>
  <si>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</si>
  <si>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</si>
  <si>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</si>
  <si>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</si>
  <si>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</si>
  <si>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</si>
  <si>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</si>
  <si>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</si>
  <si>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</si>
  <si>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</si>
  <si>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</si>
  <si>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</si>
  <si>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</si>
  <si>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</si>
  <si>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</si>
  <si>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</si>
  <si>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</si>
  <si>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</si>
  <si>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</si>
  <si>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</si>
  <si>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</si>
  <si>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</si>
  <si>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</si>
  <si>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</si>
  <si>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</si>
  <si>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</si>
  <si>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</si>
  <si>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</si>
  <si>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</si>
  <si>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</si>
  <si>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</si>
  <si>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</si>
  <si>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</si>
  <si>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</si>
  <si>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</si>
  <si>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</si>
  <si>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</si>
  <si>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</si>
  <si>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</si>
  <si>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</si>
  <si>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</si>
  <si>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</si>
  <si>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</si>
  <si>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</si>
  <si>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</si>
  <si>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</si>
  <si>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</si>
  <si>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</si>
  <si>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</si>
  <si>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</si>
  <si>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</si>
  <si>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</si>
  <si>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</si>
  <si>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</si>
  <si>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</si>
  <si>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</si>
  <si>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</si>
  <si>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</si>
  <si>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</si>
  <si>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</si>
  <si>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</si>
  <si>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</si>
  <si>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</si>
  <si>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</si>
  <si>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</si>
  <si>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</si>
  <si>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</si>
  <si>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</si>
  <si>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</si>
  <si>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</si>
  <si>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</si>
  <si>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</si>
  <si>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</si>
  <si>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</si>
  <si>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</si>
  <si>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</si>
  <si>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</si>
  <si>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</si>
  <si>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</si>
  <si>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</si>
  <si>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</si>
  <si>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</si>
  <si>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</si>
  <si>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</si>
  <si>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</si>
  <si>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</si>
  <si>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</si>
  <si>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</si>
  <si>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</si>
  <si>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</si>
  <si>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</si>
  <si>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</si>
  <si>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</si>
  <si>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</si>
  <si>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</si>
  <si>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</si>
  <si>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</si>
  <si>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</si>
  <si>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</si>
  <si>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</si>
  <si>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</si>
  <si>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</si>
  <si>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</si>
  <si>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</si>
  <si>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</si>
  <si>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</si>
  <si>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</si>
  <si>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</si>
  <si>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</si>
  <si>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</si>
  <si>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</si>
  <si>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</si>
  <si>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</si>
  <si>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</si>
  <si>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</si>
  <si>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</si>
  <si>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</si>
  <si>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</si>
  <si>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</si>
  <si>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</si>
  <si>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</si>
  <si>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</si>
  <si>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</si>
  <si>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</si>
  <si>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</si>
  <si>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</si>
  <si>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</si>
  <si>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</si>
  <si>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</si>
  <si>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</si>
  <si>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</si>
  <si>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</si>
  <si>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</si>
  <si>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</si>
  <si>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</si>
  <si>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</si>
  <si>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</si>
  <si>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</si>
  <si>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</si>
  <si>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</si>
  <si>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</si>
  <si>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</si>
  <si>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</si>
  <si>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</si>
  <si>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</si>
  <si>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</si>
  <si>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</si>
  <si>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</si>
  <si>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</si>
  <si>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</si>
  <si>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</si>
  <si>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</si>
  <si>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</si>
  <si>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</si>
  <si>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</si>
  <si>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</si>
  <si>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</si>
  <si>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</si>
  <si>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</si>
  <si>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</si>
  <si>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</si>
  <si>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</si>
  <si>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</si>
  <si>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</si>
  <si>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</si>
  <si>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</si>
  <si>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</si>
  <si>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</si>
  <si>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</si>
  <si>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</si>
  <si>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</si>
  <si>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</si>
  <si>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</si>
  <si>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</si>
  <si>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</si>
  <si>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</si>
  <si>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</si>
  <si>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</si>
  <si>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</si>
  <si>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</si>
  <si>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</si>
  <si>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</si>
  <si>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</si>
  <si>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</si>
  <si>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</si>
  <si>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</si>
  <si>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</si>
  <si>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</si>
  <si>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</si>
  <si>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</si>
  <si>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</si>
  <si>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</si>
  <si>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</si>
  <si>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</si>
  <si>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</si>
  <si>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</si>
  <si>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</si>
  <si>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</si>
  <si>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</si>
  <si>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</si>
  <si>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</si>
  <si>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</si>
  <si>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</si>
  <si>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</si>
  <si>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</si>
  <si>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</si>
  <si>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</si>
  <si>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</si>
  <si>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</si>
  <si>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</si>
  <si>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</si>
  <si>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</si>
  <si>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</si>
  <si>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</si>
  <si>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</si>
  <si>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</si>
  <si>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</si>
  <si>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</si>
  <si>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</si>
  <si>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</si>
  <si>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</si>
  <si>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</si>
  <si>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</si>
  <si>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</si>
  <si>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</si>
  <si>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</si>
  <si>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</si>
  <si>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</si>
  <si>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</si>
  <si>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</si>
  <si>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</si>
  <si>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</si>
  <si>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</si>
  <si>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</si>
  <si>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</si>
  <si>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</si>
  <si>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</si>
  <si>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</si>
  <si>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</si>
  <si>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</si>
  <si>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</si>
  <si>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</si>
  <si>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</si>
  <si>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</si>
  <si>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</si>
  <si>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</si>
  <si>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</si>
  <si>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</si>
  <si>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</si>
  <si>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</si>
  <si>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</si>
  <si>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</si>
  <si>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</si>
  <si>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</si>
  <si>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</si>
  <si>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</si>
  <si>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</si>
  <si>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</si>
  <si>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</si>
  <si>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</si>
  <si>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</si>
  <si>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</si>
  <si>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</si>
  <si>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</si>
  <si>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</si>
  <si>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</si>
  <si>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</si>
  <si>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</si>
  <si>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</si>
  <si>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</si>
  <si>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</si>
  <si>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</si>
  <si>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</si>
  <si>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</si>
  <si>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</si>
  <si>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</si>
  <si>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</si>
  <si>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</si>
  <si>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</si>
  <si>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</si>
  <si>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</si>
  <si>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</si>
  <si>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</si>
  <si>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</si>
  <si>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</si>
  <si>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</si>
  <si>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</si>
  <si>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</si>
  <si>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</si>
  <si>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</si>
  <si>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</si>
  <si>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</si>
  <si>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</si>
  <si>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</si>
  <si>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</si>
  <si>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</si>
  <si>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</si>
  <si>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</si>
  <si>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</si>
  <si>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</si>
  <si>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</si>
  <si>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</si>
  <si>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</si>
  <si>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</si>
  <si>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</si>
  <si>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</si>
  <si>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</si>
  <si>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</si>
  <si>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</si>
  <si>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</si>
  <si>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</si>
  <si>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</si>
  <si>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</si>
  <si>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</si>
  <si>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</si>
  <si>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</si>
  <si>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</si>
  <si>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</si>
  <si>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</si>
  <si>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</si>
  <si>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</si>
  <si>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</si>
  <si>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</si>
  <si>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</si>
  <si>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</si>
  <si>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</si>
  <si>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</si>
  <si>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</si>
  <si>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</si>
  <si>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</si>
  <si>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</si>
  <si>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</si>
  <si>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</si>
  <si>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</si>
  <si>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</si>
  <si>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</si>
  <si>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</si>
  <si>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</si>
  <si>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</si>
  <si>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</si>
  <si>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</si>
  <si>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</si>
  <si>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</si>
  <si>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</si>
  <si>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</si>
  <si>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</si>
  <si>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</si>
  <si>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</si>
  <si>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</si>
  <si>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</si>
  <si>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</si>
  <si>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</si>
  <si>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</si>
  <si>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</si>
  <si>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</si>
  <si>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</si>
  <si>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</si>
  <si>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</si>
  <si>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</si>
  <si>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</si>
  <si>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</si>
  <si>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</si>
  <si>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</si>
  <si>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</si>
  <si>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</si>
  <si>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</si>
  <si>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</si>
  <si>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</si>
  <si>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</si>
  <si>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</si>
  <si>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</si>
  <si>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</si>
  <si>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</si>
  <si>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</si>
  <si>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</si>
  <si>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</si>
  <si>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</si>
  <si>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</si>
  <si>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</si>
  <si>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</si>
  <si>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</si>
  <si>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</si>
  <si>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</si>
  <si>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</si>
  <si>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</si>
  <si>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</si>
  <si>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</si>
  <si>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</si>
  <si>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</si>
  <si>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</si>
  <si>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</si>
  <si>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</si>
  <si>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</si>
  <si>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</si>
  <si>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</si>
  <si>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</si>
  <si>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</si>
  <si>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</si>
  <si>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</si>
  <si>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</si>
  <si>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</si>
  <si>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</si>
  <si>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</si>
  <si>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</si>
  <si>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</si>
  <si>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</si>
  <si>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</si>
  <si>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</si>
  <si>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</si>
  <si>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</si>
  <si>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</si>
  <si>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</si>
  <si>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</si>
  <si>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</si>
  <si>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</si>
  <si>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</si>
  <si>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</si>
  <si>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</si>
  <si>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</si>
  <si>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</si>
  <si>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</si>
  <si>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</si>
  <si>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</si>
  <si>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</si>
  <si>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</si>
  <si>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</si>
  <si>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</si>
  <si>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</si>
  <si>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</si>
  <si>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</si>
  <si>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</si>
  <si>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</si>
  <si>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</si>
  <si>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</si>
  <si>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</si>
  <si>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</si>
  <si>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</si>
  <si>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</si>
  <si>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</si>
  <si>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</si>
  <si>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</si>
  <si>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</si>
  <si>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</si>
  <si>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</si>
  <si>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</si>
  <si>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</si>
  <si>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</si>
  <si>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</si>
  <si>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</si>
  <si>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</si>
  <si>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</si>
  <si>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</si>
  <si>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</si>
  <si>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</si>
  <si>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</si>
  <si>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</si>
  <si>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</si>
  <si>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</si>
  <si>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</si>
  <si>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</si>
  <si>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</si>
  <si>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</si>
  <si>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</si>
  <si>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</si>
  <si>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</si>
  <si>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</si>
  <si>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</si>
  <si>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</si>
  <si>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</si>
  <si>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</si>
  <si>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</si>
  <si>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</si>
  <si>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</si>
  <si>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</si>
  <si>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</si>
  <si>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</si>
  <si>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</si>
  <si>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</si>
  <si>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</si>
  <si>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</si>
  <si>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</si>
  <si>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</si>
  <si>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</si>
  <si>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</si>
  <si>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</si>
  <si>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</si>
  <si>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</si>
  <si>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</si>
  <si>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</si>
  <si>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</si>
  <si>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</si>
  <si>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</si>
  <si>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</si>
  <si>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</si>
  <si>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</si>
  <si>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</si>
  <si>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</si>
  <si>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</si>
  <si>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</si>
  <si>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</si>
  <si>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</si>
  <si>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</si>
  <si>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</si>
  <si>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</si>
  <si>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</si>
  <si>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</si>
  <si>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</si>
  <si>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</si>
  <si>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</si>
  <si>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</si>
  <si>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</si>
  <si>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</si>
  <si>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</si>
  <si>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</si>
  <si>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</si>
  <si>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</si>
  <si>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</si>
  <si>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</si>
  <si>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</si>
  <si>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</si>
  <si>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</si>
  <si>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</si>
  <si>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</si>
  <si>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</si>
  <si>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</si>
  <si>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</si>
  <si>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</si>
  <si>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</si>
  <si>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</si>
  <si>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</si>
  <si>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</si>
  <si>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</si>
  <si>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</si>
  <si>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</si>
  <si>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</si>
  <si>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</si>
  <si>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</si>
  <si>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</si>
  <si>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</si>
  <si>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</si>
  <si>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</si>
  <si>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</si>
  <si>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</si>
  <si>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</si>
  <si>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</si>
  <si>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</si>
  <si>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</si>
  <si>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</si>
  <si>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</si>
  <si>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</si>
  <si>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</si>
  <si>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</si>
  <si>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</si>
  <si>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</si>
  <si>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</si>
  <si>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</si>
  <si>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</si>
  <si>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</si>
  <si>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</si>
  <si>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</si>
  <si>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</si>
  <si>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</si>
  <si>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</si>
  <si>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</si>
  <si>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</si>
  <si>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</si>
  <si>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</si>
  <si>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</si>
  <si>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</si>
  <si>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</si>
  <si>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</si>
  <si>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</si>
  <si>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</si>
  <si>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</si>
  <si>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</si>
  <si>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</si>
  <si>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</si>
  <si>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</si>
  <si>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</si>
  <si>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</si>
  <si>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</si>
  <si>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</si>
  <si>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</si>
  <si>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</si>
  <si>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</si>
  <si>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</si>
  <si>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</si>
  <si>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</si>
  <si>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</si>
  <si>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</si>
  <si>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</si>
  <si>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</si>
  <si>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</si>
  <si>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</si>
  <si>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</si>
  <si>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</si>
  <si>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</si>
  <si>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</si>
  <si>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</si>
  <si>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</si>
  <si>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</si>
  <si>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</si>
  <si>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</si>
  <si>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</si>
  <si>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</si>
  <si>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</si>
  <si>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</si>
  <si>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</si>
  <si>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</si>
  <si>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</si>
  <si>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</si>
  <si>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</si>
  <si>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</si>
  <si>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</si>
  <si>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</si>
  <si>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</si>
  <si>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</si>
  <si>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</si>
  <si>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</si>
  <si>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</si>
  <si>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</si>
  <si>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</si>
  <si>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</si>
  <si>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</si>
  <si>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</si>
  <si>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</si>
  <si>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</si>
  <si>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</si>
  <si>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</si>
  <si>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</si>
  <si>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</si>
  <si>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</si>
  <si>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</si>
  <si>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</si>
  <si>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</si>
  <si>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</si>
  <si>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</si>
  <si>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</si>
  <si>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</si>
  <si>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</si>
  <si>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</si>
  <si>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</si>
  <si>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</si>
  <si>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</si>
  <si>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</si>
  <si>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</si>
  <si>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</si>
  <si>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</si>
  <si>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</si>
  <si>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</si>
  <si>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</si>
  <si>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</si>
  <si>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</si>
  <si>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</si>
  <si>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</si>
  <si>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</si>
  <si>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</si>
  <si>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</si>
  <si>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</si>
  <si>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</si>
  <si>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</si>
  <si>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</si>
  <si>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</si>
  <si>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</si>
  <si>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</si>
  <si>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</si>
  <si>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</si>
  <si>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</si>
  <si>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</si>
  <si>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</si>
  <si>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</si>
  <si>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</si>
  <si>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</si>
  <si>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</si>
  <si>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</si>
  <si>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</si>
  <si>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</si>
  <si>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</si>
  <si>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</si>
  <si>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</si>
  <si>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</si>
  <si>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</si>
  <si>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</si>
  <si>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</si>
  <si>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</si>
  <si>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</si>
  <si>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</si>
  <si>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</si>
  <si>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</si>
  <si>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</si>
  <si>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</si>
  <si>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</si>
  <si>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</si>
  <si>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</si>
  <si>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</si>
  <si>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</si>
  <si>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</si>
  <si>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</si>
  <si>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</si>
  <si>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</si>
  <si>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</si>
  <si>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</si>
  <si>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</si>
  <si>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</si>
  <si>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</si>
  <si>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</si>
  <si>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</si>
  <si>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</si>
  <si>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</si>
  <si>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</si>
  <si>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</si>
  <si>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</si>
  <si>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</si>
  <si>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</si>
  <si>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</si>
  <si>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</si>
  <si>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</si>
  <si>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</si>
  <si>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</si>
  <si>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</si>
  <si>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</si>
  <si>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</si>
  <si>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</si>
  <si>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</si>
  <si>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</si>
  <si>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</si>
  <si>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</si>
  <si>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</si>
  <si>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</si>
  <si>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</si>
  <si>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</si>
  <si>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</si>
  <si>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</si>
  <si>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</si>
  <si>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</si>
  <si>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</si>
  <si>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</si>
  <si>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</si>
  <si>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</si>
  <si>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</si>
  <si>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</si>
  <si>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</si>
  <si>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</si>
  <si>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</si>
  <si>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</si>
  <si>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</si>
  <si>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</si>
  <si>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</si>
  <si>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</si>
  <si>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</si>
  <si>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</si>
  <si>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</si>
  <si>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</si>
  <si>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</si>
  <si>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</si>
  <si>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</si>
  <si>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</si>
  <si>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</si>
  <si>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</si>
  <si>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</si>
  <si>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</si>
  <si>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</si>
  <si>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</si>
  <si>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</si>
  <si>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</si>
  <si>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</si>
  <si>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</si>
  <si>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</si>
  <si>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</si>
  <si>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</si>
  <si>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</si>
  <si>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</si>
  <si>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</si>
  <si>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</si>
  <si>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</si>
  <si>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</si>
  <si>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</si>
  <si>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</si>
  <si>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</si>
  <si>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</si>
  <si>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</si>
  <si>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</si>
  <si>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</si>
  <si>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</si>
  <si>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</si>
  <si>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</si>
  <si>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</si>
  <si>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</si>
  <si>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</si>
  <si>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</si>
  <si>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</si>
  <si>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</si>
  <si>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</si>
  <si>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</si>
  <si>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</si>
  <si>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</si>
  <si>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</si>
  <si>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</si>
  <si>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</si>
  <si>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</si>
  <si>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</si>
  <si>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</si>
  <si>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</si>
  <si>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</si>
  <si>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</si>
  <si>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</si>
  <si>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</si>
  <si>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</si>
  <si>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</si>
  <si>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</si>
  <si>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</si>
  <si>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</si>
  <si>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</si>
  <si>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</si>
  <si>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</si>
  <si>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</si>
  <si>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</si>
  <si>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</si>
  <si>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</si>
  <si>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</si>
  <si>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</si>
  <si>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</si>
  <si>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</si>
  <si>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</si>
  <si>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</si>
  <si>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</si>
  <si>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</si>
  <si>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</si>
  <si>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</si>
  <si>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</si>
  <si>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</si>
  <si>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</si>
  <si>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</si>
  <si>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</si>
  <si>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</si>
  <si>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</si>
  <si>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</si>
  <si>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</si>
  <si>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</si>
  <si>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</si>
  <si>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</si>
  <si>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</si>
  <si>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</si>
  <si>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</si>
  <si>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</si>
  <si>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</si>
  <si>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</si>
  <si>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</si>
  <si>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</si>
  <si>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</si>
  <si>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</si>
  <si>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</si>
  <si>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</si>
  <si>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</si>
  <si>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</si>
  <si>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</si>
  <si>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</si>
  <si>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</si>
  <si>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</si>
  <si>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</si>
  <si>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</si>
  <si>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</si>
  <si>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</si>
  <si>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</si>
  <si>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</si>
  <si>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</si>
  <si>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</si>
  <si>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</si>
  <si>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</si>
  <si>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</si>
  <si>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</si>
  <si>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</si>
  <si>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</si>
  <si>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</si>
  <si>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</si>
  <si>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</si>
  <si>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</si>
  <si>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</si>
  <si>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</si>
  <si>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</si>
  <si>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</si>
  <si>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</si>
  <si>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</si>
  <si>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</si>
  <si>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</si>
  <si>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</si>
  <si>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</si>
  <si>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</si>
  <si>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</si>
  <si>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</si>
  <si>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</si>
  <si>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</si>
  <si>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</si>
  <si>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</si>
  <si>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</si>
  <si>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</si>
  <si>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</si>
  <si>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</si>
  <si>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</si>
  <si>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</si>
  <si>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</si>
  <si>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</si>
  <si>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</si>
  <si>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</si>
  <si>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</si>
  <si>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</si>
  <si>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</si>
  <si>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</si>
  <si>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</si>
  <si>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</si>
  <si>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</si>
  <si>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</si>
  <si>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</si>
  <si>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</si>
  <si>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</si>
  <si>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</si>
  <si>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</si>
  <si>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</si>
  <si>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</si>
  <si>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</si>
  <si>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</si>
  <si>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</si>
  <si>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</si>
  <si>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</si>
  <si>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</si>
  <si>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</si>
  <si>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</si>
  <si>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</si>
  <si>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</si>
  <si>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</si>
  <si>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</si>
  <si>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</si>
  <si>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</si>
  <si>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</si>
  <si>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</si>
  <si>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</si>
  <si>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</si>
  <si>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</si>
  <si>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</si>
  <si>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</si>
  <si>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</si>
  <si>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</si>
  <si>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</si>
  <si>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</si>
  <si>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</si>
  <si>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</si>
  <si>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</si>
  <si>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</si>
  <si>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</si>
  <si>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</si>
  <si>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</si>
  <si>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</si>
  <si>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</si>
  <si>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</si>
  <si>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</si>
  <si>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</si>
  <si>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</si>
  <si>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</si>
  <si>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</si>
  <si>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</si>
  <si>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</si>
  <si>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</si>
  <si>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</si>
  <si>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</si>
  <si>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</si>
  <si>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</si>
  <si>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</si>
  <si>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</si>
  <si>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</si>
  <si>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</si>
  <si>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</si>
  <si>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</si>
  <si>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</si>
  <si>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</si>
  <si>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</si>
  <si>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</si>
  <si>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</si>
  <si>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</si>
  <si>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</si>
  <si>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</si>
  <si>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</si>
  <si>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</si>
  <si>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</si>
  <si>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</si>
  <si>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</si>
  <si>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</si>
  <si>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</si>
  <si>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</si>
  <si>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</si>
  <si>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</si>
  <si>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</si>
  <si>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</si>
  <si>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</si>
  <si>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</si>
  <si>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</si>
  <si>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</si>
  <si>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</si>
  <si>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</si>
  <si>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</si>
  <si>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</si>
  <si>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</si>
  <si>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</si>
  <si>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</si>
  <si>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</si>
  <si>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</si>
  <si>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</si>
  <si>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</si>
  <si>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</si>
  <si>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</si>
  <si>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</si>
  <si>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</si>
  <si>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</si>
  <si>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</si>
  <si>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</si>
  <si>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</si>
  <si>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</si>
  <si>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</si>
  <si>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</si>
  <si>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</si>
  <si>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</si>
  <si>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</si>
  <si>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</si>
  <si>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</si>
  <si>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</si>
  <si>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</si>
  <si>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</si>
  <si>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</si>
  <si>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</si>
  <si>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</si>
  <si>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</si>
  <si>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</si>
  <si>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</si>
  <si>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</si>
  <si>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</si>
  <si>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</si>
  <si>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</si>
  <si>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</si>
  <si>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</si>
  <si>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</si>
  <si>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</si>
  <si>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</si>
  <si>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</si>
  <si>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</si>
  <si>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</si>
  <si>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</si>
  <si>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</si>
  <si>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</si>
  <si>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</si>
  <si>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</si>
  <si>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</si>
  <si>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</si>
  <si>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</si>
  <si>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</si>
  <si>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</si>
  <si>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</si>
  <si>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</si>
  <si>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</si>
  <si>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</si>
  <si>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</si>
  <si>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</si>
  <si>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</si>
  <si>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</si>
  <si>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</si>
  <si>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</si>
  <si>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</si>
  <si>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</si>
  <si>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</si>
  <si>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</si>
  <si>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</si>
  <si>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</si>
  <si>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</si>
  <si>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</si>
  <si>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</si>
  <si>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</si>
  <si>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</si>
  <si>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</si>
  <si>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</si>
  <si>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</si>
  <si>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</si>
  <si>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</si>
  <si>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</si>
  <si>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</si>
  <si>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</si>
  <si>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</si>
  <si>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</si>
  <si>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</si>
  <si>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</si>
  <si>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</si>
  <si>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</si>
  <si>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</si>
  <si>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</si>
  <si>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</si>
  <si>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</si>
  <si>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</si>
  <si>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</si>
  <si>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</si>
  <si>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</si>
  <si>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</si>
  <si>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</si>
  <si>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</si>
  <si>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</si>
  <si>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</si>
  <si>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</si>
  <si>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</si>
  <si>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</si>
  <si>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</si>
  <si>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</si>
  <si>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</si>
  <si>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</si>
  <si>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</si>
  <si>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</si>
  <si>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</si>
  <si>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</si>
  <si>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</si>
  <si>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</si>
  <si>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</si>
  <si>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</si>
  <si>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</si>
  <si>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</si>
  <si>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</si>
  <si>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</si>
  <si>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</si>
  <si>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</si>
  <si>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</si>
  <si>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</si>
  <si>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</si>
  <si>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</si>
  <si>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</si>
  <si>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</si>
  <si>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</si>
  <si>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</si>
  <si>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</si>
  <si>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</si>
  <si>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</si>
  <si>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</si>
  <si>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</si>
  <si>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</si>
  <si>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</si>
  <si>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</si>
  <si>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</si>
  <si>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</si>
  <si>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</si>
  <si>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</si>
  <si>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</si>
  <si>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</si>
  <si>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</si>
  <si>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</si>
  <si>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</si>
  <si>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</si>
  <si>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</si>
  <si>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</si>
  <si>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</si>
  <si>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</si>
  <si>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</si>
  <si>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</si>
  <si>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</si>
  <si>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</si>
  <si>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</si>
  <si>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</si>
  <si>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</si>
  <si>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</si>
  <si>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</si>
  <si>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</si>
  <si>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</si>
  <si>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</si>
  <si>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</si>
  <si>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</si>
  <si>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</si>
  <si>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</si>
  <si>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</si>
  <si>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</si>
  <si>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</si>
  <si>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</si>
  <si>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</si>
  <si>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</si>
  <si>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</si>
  <si>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</si>
  <si>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</si>
  <si>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</si>
  <si>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</si>
  <si>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</si>
  <si>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</si>
  <si>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</si>
  <si>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</si>
  <si>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</si>
  <si>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</si>
  <si>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</si>
  <si>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</si>
  <si>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</si>
  <si>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</si>
  <si>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</si>
  <si>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</si>
  <si>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</si>
  <si>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</si>
  <si>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</si>
  <si>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</si>
  <si>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</si>
  <si>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</si>
  <si>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</si>
  <si>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</si>
  <si>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</si>
  <si>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</si>
  <si>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</si>
  <si>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</si>
  <si>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</si>
  <si>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</si>
  <si>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</si>
  <si>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</si>
  <si>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</si>
  <si>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</si>
  <si>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</si>
  <si>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</si>
  <si>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</si>
  <si>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</si>
  <si>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</si>
  <si>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</si>
  <si>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</si>
  <si>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</si>
  <si>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</si>
  <si>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</si>
  <si>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</si>
  <si>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</si>
  <si>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</si>
  <si>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</si>
  <si>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</si>
  <si>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</si>
  <si>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</si>
  <si>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</si>
  <si>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</si>
  <si>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</si>
  <si>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</si>
  <si>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</si>
  <si>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</si>
  <si>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</si>
  <si>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</si>
  <si>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</si>
  <si>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</si>
  <si>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</si>
  <si>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</si>
  <si>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</si>
  <si>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</si>
  <si>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</si>
  <si>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</si>
  <si>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</si>
  <si>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</si>
  <si>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</si>
  <si>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</si>
  <si>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</si>
  <si>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</si>
  <si>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</si>
  <si>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</si>
  <si>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</si>
  <si>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</si>
  <si>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</si>
  <si>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</si>
  <si>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</si>
  <si>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</si>
  <si>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</si>
  <si>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</si>
  <si>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</si>
  <si>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</si>
  <si>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</si>
  <si>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</si>
  <si>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</si>
  <si>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</si>
  <si>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</si>
  <si>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</si>
  <si>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</si>
  <si>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</si>
  <si>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</si>
  <si>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</si>
  <si>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</si>
  <si>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</si>
  <si>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</si>
  <si>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</si>
  <si>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</si>
  <si>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</si>
  <si>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</si>
  <si>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</si>
  <si>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</si>
  <si>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</si>
  <si>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</si>
  <si>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</si>
  <si>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</si>
  <si>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</si>
  <si>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</si>
  <si>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</si>
  <si>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</si>
  <si>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</si>
  <si>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</si>
  <si>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</si>
  <si>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</si>
  <si>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</si>
  <si>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</si>
  <si>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</si>
  <si>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</si>
  <si>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</si>
  <si>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</si>
  <si>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</si>
  <si>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</si>
  <si>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</si>
  <si>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</si>
  <si>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</si>
  <si>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</si>
  <si>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</si>
  <si>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</si>
  <si>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</si>
  <si>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</si>
  <si>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</si>
  <si>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</si>
  <si>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</si>
  <si>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</si>
  <si>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</si>
  <si>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</si>
  <si>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</si>
  <si>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</si>
  <si>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</si>
  <si>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</si>
  <si>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</si>
  <si>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</si>
  <si>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</si>
  <si>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</si>
  <si>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</si>
  <si>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</si>
  <si>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</si>
  <si>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</si>
  <si>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</si>
  <si>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</si>
  <si>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</si>
  <si>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</si>
  <si>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</si>
  <si>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</si>
  <si>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</si>
  <si>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</si>
  <si>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</si>
  <si>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</si>
  <si>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</si>
  <si>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</si>
  <si>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</si>
  <si>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</si>
  <si>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</si>
  <si>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</si>
  <si>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</si>
  <si>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</si>
  <si>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</si>
  <si>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</si>
  <si>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</si>
  <si>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</si>
  <si>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</si>
  <si>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</si>
  <si>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</si>
  <si>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</si>
  <si>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</si>
  <si>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</si>
  <si>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</si>
  <si>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</si>
  <si>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</si>
  <si>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</si>
  <si>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</si>
  <si>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</si>
  <si>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</si>
  <si>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</si>
  <si>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</si>
  <si>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</si>
  <si>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</si>
  <si>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</si>
  <si>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</si>
  <si>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</si>
  <si>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</si>
  <si>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</si>
  <si>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</si>
  <si>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</si>
  <si>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</si>
  <si>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</si>
  <si>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</si>
  <si>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</si>
  <si>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</si>
  <si>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</si>
  <si>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</si>
  <si>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</si>
  <si>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</si>
  <si>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</si>
  <si>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</si>
  <si>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</si>
  <si>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</si>
  <si>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</si>
  <si>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</si>
  <si>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</si>
  <si>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</si>
  <si>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</si>
  <si>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</si>
  <si>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</si>
  <si>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</si>
  <si>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</si>
  <si>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</si>
  <si>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</si>
  <si>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</si>
  <si>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</si>
  <si>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</si>
  <si>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</si>
  <si>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</si>
  <si>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</si>
  <si>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</si>
  <si>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</si>
  <si>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</si>
  <si>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</si>
  <si>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</si>
  <si>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</si>
  <si>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</si>
  <si>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</si>
  <si>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</si>
  <si>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</si>
  <si>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</si>
  <si>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</si>
  <si>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</si>
  <si>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</si>
  <si>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</si>
  <si>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</si>
  <si>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</si>
  <si>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</si>
  <si>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</si>
  <si>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</si>
  <si>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</si>
  <si>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</si>
  <si>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</si>
  <si>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</si>
  <si>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</si>
  <si>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</si>
  <si>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</si>
  <si>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</si>
  <si>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</si>
  <si>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</si>
  <si>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</si>
  <si>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</si>
  <si>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</si>
  <si>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</si>
  <si>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</si>
  <si>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</si>
  <si>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</si>
  <si>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</si>
  <si>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</si>
  <si>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</si>
  <si>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</si>
  <si>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</si>
  <si>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</si>
  <si>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</si>
  <si>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</si>
  <si>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</si>
  <si>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</si>
  <si>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</si>
  <si>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</si>
  <si>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</si>
  <si>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</si>
  <si>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</si>
  <si>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</si>
  <si>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</si>
  <si>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</si>
  <si>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</si>
  <si>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</si>
  <si>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</si>
  <si>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</si>
  <si>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</si>
  <si>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</si>
  <si>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</si>
  <si>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</si>
  <si>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</si>
  <si>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</si>
  <si>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</si>
  <si>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</si>
  <si>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</si>
  <si>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</si>
  <si>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</si>
  <si>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</si>
  <si>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</si>
  <si>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</si>
  <si>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</si>
  <si>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</si>
  <si>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</si>
  <si>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</si>
  <si>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</si>
  <si>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</si>
  <si>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</si>
  <si>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</si>
  <si>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</si>
  <si>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</si>
  <si>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</si>
  <si>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</si>
  <si>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</si>
  <si>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</si>
  <si>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</si>
  <si>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</si>
  <si>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</si>
  <si>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</si>
  <si>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</si>
  <si>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</si>
  <si>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</si>
  <si>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</si>
  <si>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</si>
  <si>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</si>
  <si>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</si>
  <si>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</si>
  <si>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</si>
  <si>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</si>
  <si>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</si>
  <si>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</si>
  <si>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</si>
  <si>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</si>
  <si>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</si>
  <si>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</si>
  <si>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</si>
  <si>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</si>
  <si>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</si>
  <si>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</si>
  <si>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</si>
  <si>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</si>
  <si>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</si>
  <si>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</si>
  <si>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</si>
  <si>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</si>
  <si>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</si>
  <si>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</si>
  <si>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</si>
  <si>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</si>
  <si>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</si>
  <si>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</si>
  <si>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</si>
  <si>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</si>
  <si>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</si>
  <si>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</si>
  <si>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</si>
  <si>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</si>
  <si>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</si>
  <si>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</si>
  <si>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</si>
  <si>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</si>
  <si>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</si>
  <si>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</si>
  <si>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</si>
  <si>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</si>
  <si>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</si>
  <si>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</si>
  <si>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</si>
  <si>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</si>
  <si>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</si>
  <si>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</si>
  <si>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</si>
  <si>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</si>
  <si>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</si>
  <si>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</si>
  <si>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</si>
  <si>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</si>
  <si>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</si>
  <si>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</si>
  <si>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</si>
  <si>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</si>
  <si>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</si>
  <si>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</si>
  <si>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</si>
  <si>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</si>
  <si>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</si>
  <si>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</si>
  <si>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</si>
  <si>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</si>
  <si>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</si>
  <si>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</si>
  <si>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</si>
  <si>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</si>
  <si>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</si>
  <si>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</si>
  <si>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</si>
  <si>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</si>
  <si>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</si>
  <si>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</si>
  <si>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</si>
  <si>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</si>
  <si>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</si>
  <si>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</si>
  <si>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</si>
  <si>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</si>
  <si>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</si>
  <si>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</si>
  <si>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</si>
  <si>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</si>
  <si>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</si>
  <si>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</si>
  <si>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</si>
  <si>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</si>
  <si>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</si>
  <si>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</si>
  <si>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</si>
  <si>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</si>
  <si>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</si>
  <si>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</si>
  <si>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</si>
  <si>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</si>
  <si>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</si>
  <si>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</si>
  <si>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</si>
  <si>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</si>
  <si>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</si>
  <si>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</si>
  <si>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</si>
  <si>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</si>
  <si>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</si>
  <si>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</si>
  <si>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</si>
  <si>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</si>
  <si>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</si>
  <si>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</si>
  <si>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</si>
  <si>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</si>
  <si>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</si>
  <si>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</si>
  <si>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</si>
  <si>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</si>
  <si>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</si>
  <si>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</si>
  <si>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</si>
  <si>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</si>
  <si>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</si>
  <si>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</si>
  <si>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</si>
  <si>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</si>
  <si>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</si>
  <si>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</si>
  <si>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</si>
  <si>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</si>
  <si>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</si>
  <si>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</si>
  <si>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</si>
  <si>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</si>
  <si>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</si>
  <si>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</si>
  <si>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</si>
  <si>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</si>
  <si>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</si>
  <si>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</si>
  <si>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</si>
  <si>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</si>
  <si>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</si>
  <si>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</si>
  <si>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</si>
  <si>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</si>
  <si>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</si>
  <si>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</si>
  <si>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</si>
  <si>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</si>
  <si>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</si>
  <si>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</si>
  <si>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</si>
  <si>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</si>
  <si>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</si>
  <si>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</si>
  <si>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</si>
  <si>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</si>
  <si>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</si>
  <si>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</si>
  <si>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</si>
  <si>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</si>
  <si>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</si>
  <si>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</si>
  <si>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</si>
  <si>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</si>
  <si>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</si>
  <si>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</si>
  <si>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</si>
  <si>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</si>
  <si>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</si>
  <si>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</si>
  <si>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</si>
  <si>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</si>
  <si>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</si>
  <si>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</si>
  <si>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</si>
  <si>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</si>
  <si>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</si>
  <si>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</si>
  <si>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</si>
  <si>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</si>
  <si>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</si>
  <si>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</si>
  <si>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</si>
  <si>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</si>
  <si>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</si>
  <si>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</si>
  <si>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</si>
  <si>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</si>
  <si>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</si>
  <si>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</si>
  <si>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</si>
  <si>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</si>
  <si>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</si>
  <si>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</si>
  <si>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</si>
  <si>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</si>
  <si>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</si>
  <si>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</si>
  <si>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</si>
  <si>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</si>
  <si>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</si>
  <si>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</si>
  <si>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</si>
  <si>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</si>
  <si>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</si>
  <si>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</si>
  <si>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</si>
  <si>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</si>
  <si>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</si>
  <si>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</si>
  <si>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</si>
  <si>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</si>
  <si>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</si>
  <si>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</si>
  <si>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</si>
  <si>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</si>
  <si>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</si>
  <si>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</si>
  <si>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</si>
  <si>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</si>
  <si>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</si>
  <si>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</si>
  <si>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</si>
  <si>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</si>
  <si>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</si>
  <si>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</si>
  <si>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</si>
  <si>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</si>
  <si>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</si>
  <si>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</si>
  <si>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</si>
  <si>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</si>
  <si>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</si>
  <si>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</si>
  <si>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</si>
  <si>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</si>
  <si>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</si>
  <si>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</si>
  <si>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</si>
  <si>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</si>
  <si>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</si>
  <si>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</si>
  <si>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</si>
  <si>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</si>
  <si>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</si>
  <si>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</si>
  <si>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</si>
  <si>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</si>
  <si>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</si>
  <si>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</si>
  <si>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</si>
  <si>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</si>
  <si>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</si>
  <si>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</si>
  <si>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</si>
  <si>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</si>
  <si>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</si>
  <si>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</si>
  <si>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</si>
  <si>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</si>
  <si>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</si>
  <si>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</si>
  <si>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</si>
  <si>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</si>
  <si>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</si>
  <si>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</si>
  <si>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</si>
  <si>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</si>
  <si>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</si>
  <si>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</si>
  <si>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</si>
  <si>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</si>
  <si>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</si>
  <si>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</si>
  <si>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</si>
  <si>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</si>
  <si>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</si>
  <si>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</si>
  <si>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</si>
  <si>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</si>
  <si>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</si>
  <si>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</si>
  <si>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</si>
  <si>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</si>
  <si>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</si>
  <si>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</si>
  <si>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</si>
  <si>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</si>
  <si>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</si>
  <si>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</si>
  <si>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</si>
  <si>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</si>
  <si>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</si>
  <si>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</si>
  <si>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</si>
  <si>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</si>
  <si>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</si>
  <si>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</si>
  <si>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</si>
  <si>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</si>
  <si>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</si>
  <si>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</si>
  <si>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</si>
  <si>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</si>
  <si>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</si>
  <si>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</si>
  <si>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</si>
  <si>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</si>
  <si>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</si>
  <si>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</si>
  <si>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</si>
  <si>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</si>
  <si>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</si>
  <si>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</si>
  <si>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</si>
  <si>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</si>
  <si>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</si>
  <si>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</si>
  <si>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</si>
  <si>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</si>
  <si>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</si>
  <si>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</si>
  <si>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</si>
  <si>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</si>
  <si>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</si>
  <si>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</si>
  <si>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</si>
  <si>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</si>
  <si>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</si>
  <si>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</si>
  <si>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</si>
  <si>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</si>
  <si>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</si>
  <si>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</si>
  <si>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</si>
  <si>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</si>
  <si>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</si>
  <si>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</si>
  <si>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</si>
  <si>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</si>
  <si>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</si>
  <si>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</si>
  <si>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</si>
  <si>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</si>
  <si>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</si>
  <si>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</si>
  <si>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</si>
  <si>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</si>
  <si>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</si>
  <si>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</si>
  <si>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</si>
  <si>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</si>
  <si>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</si>
  <si>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</si>
  <si>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</si>
  <si>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</si>
  <si>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</si>
  <si>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</si>
  <si>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</si>
  <si>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</si>
  <si>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</si>
  <si>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</si>
  <si>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</si>
  <si>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</si>
  <si>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</si>
  <si>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</si>
  <si>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</si>
  <si>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</si>
  <si>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</si>
  <si>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</si>
  <si>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</si>
  <si>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</si>
  <si>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</si>
  <si>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</si>
  <si>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</si>
  <si>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</si>
  <si>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</si>
  <si>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</si>
  <si>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</si>
  <si>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</si>
  <si>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</si>
  <si>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</si>
  <si>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</si>
  <si>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</si>
  <si>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</si>
  <si>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</si>
  <si>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</si>
  <si>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</si>
  <si>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</si>
  <si>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</si>
  <si>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</si>
  <si>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</si>
  <si>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</si>
  <si>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</si>
  <si>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</si>
  <si>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</si>
  <si>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</si>
  <si>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</si>
  <si>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</si>
  <si>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</si>
  <si>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</si>
  <si>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</si>
  <si>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</si>
  <si>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</si>
  <si>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</si>
  <si>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</si>
  <si>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</si>
  <si>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</si>
  <si>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</si>
  <si>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</si>
  <si>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</si>
  <si>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</si>
  <si>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</si>
  <si>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</si>
  <si>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</si>
  <si>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</si>
  <si>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</si>
  <si>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</si>
  <si>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</si>
  <si>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</si>
  <si>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</si>
  <si>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</si>
  <si>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</si>
  <si>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</si>
  <si>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</si>
  <si>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</si>
  <si>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</si>
  <si>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</si>
  <si>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</si>
  <si>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</si>
  <si>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</si>
  <si>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</si>
  <si>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</si>
  <si>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</si>
  <si>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</si>
  <si>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</si>
  <si>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</si>
  <si>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</si>
  <si>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</si>
  <si>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</si>
  <si>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</si>
  <si>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</si>
  <si>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</si>
  <si>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</si>
  <si>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</si>
  <si>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</si>
  <si>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</si>
  <si>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</si>
  <si>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</si>
  <si>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</si>
  <si>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</si>
  <si>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</si>
  <si>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</si>
  <si>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</si>
  <si>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</si>
  <si>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</si>
  <si>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</si>
  <si>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</si>
  <si>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</si>
  <si>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</si>
  <si>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</si>
  <si>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</si>
  <si>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</si>
  <si>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</si>
  <si>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</si>
  <si>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</si>
  <si>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</si>
  <si>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</si>
  <si>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</si>
  <si>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</si>
  <si>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</si>
  <si>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</si>
  <si>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</si>
  <si>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</si>
  <si>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</si>
  <si>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</si>
  <si>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</si>
  <si>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</si>
  <si>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</si>
  <si>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</si>
  <si>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</si>
  <si>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</si>
  <si>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</si>
  <si>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</si>
  <si>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</si>
  <si>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</si>
  <si>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</si>
  <si>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</si>
  <si>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</si>
  <si>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</si>
  <si>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</si>
  <si>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</si>
  <si>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</si>
  <si>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</si>
  <si>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</si>
  <si>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</si>
  <si>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</si>
  <si>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</si>
  <si>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</si>
  <si>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</si>
  <si>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</si>
  <si>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</si>
  <si>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</si>
  <si>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</si>
  <si>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</si>
  <si>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</si>
  <si>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</si>
  <si>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</si>
  <si>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</si>
  <si>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</si>
  <si>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</si>
  <si>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</si>
  <si>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</si>
  <si>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</si>
  <si>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</si>
  <si>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</si>
  <si>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</si>
  <si>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</si>
  <si>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</si>
  <si>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</si>
  <si>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</si>
  <si>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</si>
  <si>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</si>
  <si>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</si>
  <si>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</si>
  <si>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</si>
  <si>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</si>
  <si>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</si>
  <si>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</si>
  <si>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</si>
  <si>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</si>
  <si>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</si>
  <si>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</si>
  <si>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</si>
  <si>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</si>
  <si>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</si>
  <si>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</si>
  <si>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</si>
  <si>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</si>
  <si>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</si>
  <si>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</si>
  <si>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</si>
  <si>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</si>
  <si>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</si>
  <si>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</si>
  <si>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</si>
  <si>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</si>
  <si>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</si>
  <si>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</si>
  <si>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</si>
  <si>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</si>
  <si>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</si>
  <si>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</si>
  <si>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</si>
  <si>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</si>
  <si>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</si>
  <si>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</si>
  <si>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</si>
  <si>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</si>
  <si>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</si>
  <si>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</si>
  <si>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</si>
  <si>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</si>
  <si>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</si>
  <si>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</si>
  <si>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</si>
  <si>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</si>
  <si>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</si>
  <si>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</si>
  <si>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</si>
  <si>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</si>
  <si>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</si>
  <si>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</si>
  <si>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</si>
  <si>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</si>
  <si>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</si>
  <si>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</si>
  <si>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</si>
  <si>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</si>
  <si>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</si>
  <si>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</si>
  <si>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</si>
  <si>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</si>
  <si>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</si>
  <si>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</si>
  <si>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</si>
  <si>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</si>
  <si>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</si>
  <si>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</si>
  <si>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</si>
  <si>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</si>
  <si>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</si>
  <si>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</si>
  <si>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</si>
  <si>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</si>
  <si>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</si>
  <si>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</si>
  <si>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</si>
  <si>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</si>
  <si>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</si>
  <si>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</si>
  <si>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</si>
  <si>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</si>
  <si>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</si>
  <si>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</si>
  <si>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</si>
  <si>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</si>
  <si>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</si>
  <si>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</si>
  <si>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</si>
  <si>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</si>
  <si>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</si>
  <si>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</si>
  <si>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</si>
  <si>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</si>
  <si>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</si>
  <si>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</si>
  <si>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</si>
  <si>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</si>
  <si>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</si>
  <si>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</si>
  <si>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</si>
  <si>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</si>
  <si>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</si>
  <si>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</si>
  <si>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</si>
  <si>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</si>
  <si>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</si>
  <si>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</si>
  <si>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</si>
  <si>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</si>
  <si>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</si>
  <si>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</si>
  <si>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</si>
  <si>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</si>
  <si>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</si>
  <si>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</si>
  <si>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</si>
  <si>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</si>
  <si>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</si>
  <si>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</si>
  <si>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</si>
  <si>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</si>
  <si>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</si>
  <si>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</si>
  <si>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</si>
  <si>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</si>
  <si>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</si>
  <si>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</si>
  <si>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</si>
  <si>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</si>
  <si>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</si>
  <si>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</si>
  <si>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</si>
  <si>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</si>
  <si>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</si>
  <si>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</si>
  <si>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</si>
  <si>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</si>
  <si>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</si>
  <si>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</si>
  <si>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</si>
  <si>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</si>
  <si>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</si>
  <si>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</si>
  <si>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</si>
  <si>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</si>
  <si>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</si>
  <si>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</si>
  <si>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</si>
  <si>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</si>
  <si>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</si>
  <si>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</si>
  <si>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</si>
  <si>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</si>
  <si>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</si>
  <si>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</si>
  <si>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</si>
  <si>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</si>
  <si>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</si>
  <si>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</si>
  <si>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</si>
  <si>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</si>
  <si>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</si>
  <si>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</si>
  <si>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</si>
  <si>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</si>
  <si>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</si>
  <si>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</si>
  <si>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</si>
  <si>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</si>
  <si>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</si>
  <si>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</si>
  <si>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</si>
  <si>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</si>
  <si>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</si>
  <si>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</si>
  <si>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</si>
  <si>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</si>
  <si>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</si>
  <si>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</si>
  <si>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</si>
  <si>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</si>
  <si>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</si>
  <si>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</si>
  <si>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</si>
  <si>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</si>
  <si>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</si>
  <si>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</si>
  <si>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</si>
  <si>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</si>
  <si>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</si>
  <si>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</si>
  <si>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</si>
  <si>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</si>
  <si>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</si>
  <si>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</si>
  <si>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</si>
  <si>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</si>
  <si>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</si>
  <si>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</si>
  <si>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</si>
  <si>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</si>
  <si>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</si>
  <si>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</si>
  <si>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</si>
  <si>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</si>
  <si>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</si>
  <si>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</si>
  <si>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</si>
  <si>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</si>
  <si>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</si>
  <si>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</si>
  <si>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</si>
  <si>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</si>
  <si>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</si>
  <si>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</si>
  <si>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</si>
  <si>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</si>
  <si>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</si>
  <si>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</si>
  <si>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</si>
  <si>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</si>
  <si>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</si>
  <si>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</si>
  <si>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</si>
  <si>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</si>
  <si>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</si>
  <si>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</si>
  <si>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</si>
  <si>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</si>
  <si>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</si>
  <si>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</si>
  <si>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</si>
  <si>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</si>
  <si>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</si>
  <si>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</si>
  <si>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</si>
  <si>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</si>
  <si>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</si>
  <si>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</si>
  <si>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</si>
  <si>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</si>
  <si>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</si>
  <si>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</si>
  <si>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</si>
  <si>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</si>
  <si>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</si>
  <si>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</si>
  <si>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</si>
  <si>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</si>
  <si>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</si>
  <si>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</si>
  <si>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</si>
  <si>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</si>
  <si>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</si>
  <si>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</si>
  <si>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</si>
  <si>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</si>
  <si>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</si>
  <si>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</si>
  <si>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</si>
  <si>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</si>
  <si>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</si>
  <si>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</si>
  <si>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</si>
  <si>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</si>
  <si>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</si>
  <si>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</si>
  <si>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</si>
  <si>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</si>
  <si>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</si>
  <si>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</si>
  <si>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</si>
  <si>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</si>
  <si>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</si>
  <si>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</si>
  <si>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</si>
  <si>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</si>
  <si>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</si>
  <si>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</si>
  <si>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</si>
  <si>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</si>
  <si>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</si>
  <si>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</si>
  <si>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</si>
  <si>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</si>
  <si>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</si>
  <si>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</si>
  <si>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</si>
  <si>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</si>
  <si>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</si>
  <si>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</si>
  <si>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</si>
  <si>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</si>
  <si>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</si>
  <si>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</si>
  <si>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</si>
  <si>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</si>
  <si>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</si>
  <si>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</si>
  <si>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</si>
  <si>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</si>
  <si>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</si>
  <si>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</si>
  <si>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</si>
  <si>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</si>
  <si>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</si>
  <si>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</si>
  <si>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</si>
  <si>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</si>
  <si>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</si>
  <si>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</si>
  <si>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</si>
  <si>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</si>
  <si>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</si>
  <si>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</si>
  <si>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</si>
  <si>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</si>
  <si>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</si>
  <si>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</si>
  <si>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</si>
  <si>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</si>
  <si>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</si>
  <si>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</si>
  <si>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</si>
  <si>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</si>
  <si>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</si>
  <si>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</si>
  <si>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</si>
  <si>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</si>
  <si>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</si>
  <si>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</si>
  <si>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</si>
  <si>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</si>
  <si>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</si>
  <si>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</si>
  <si>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</si>
  <si>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</si>
  <si>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</si>
  <si>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</si>
  <si>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</si>
  <si>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</si>
  <si>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</si>
  <si>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</si>
  <si>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</si>
  <si>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</si>
  <si>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</si>
  <si>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</si>
  <si>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</si>
  <si>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</si>
  <si>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</si>
  <si>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</si>
  <si>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</si>
  <si>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</si>
  <si>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</si>
  <si>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</si>
  <si>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</si>
  <si>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</si>
  <si>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</si>
  <si>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</si>
  <si>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</si>
  <si>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</si>
  <si>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</si>
  <si>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</si>
  <si>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</si>
  <si>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</si>
  <si>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</si>
  <si>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</si>
  <si>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</si>
  <si>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</si>
  <si>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</si>
  <si>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</si>
  <si>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</si>
  <si>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</si>
  <si>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</si>
  <si>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</si>
  <si>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</si>
  <si>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</si>
  <si>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</si>
  <si>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</si>
  <si>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</si>
  <si>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</si>
  <si>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</si>
  <si>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</si>
  <si>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</si>
  <si>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</si>
  <si>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</si>
  <si>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</si>
  <si>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</si>
  <si>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</si>
  <si>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</si>
  <si>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</si>
  <si>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</si>
  <si>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</si>
  <si>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</si>
  <si>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</si>
  <si>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</si>
  <si>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</si>
  <si>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</si>
  <si>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</si>
  <si>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</si>
  <si>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</si>
  <si>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</si>
  <si>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</si>
  <si>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</si>
  <si>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</si>
  <si>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</si>
  <si>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</si>
  <si>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</si>
  <si>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</si>
  <si>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</si>
  <si>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</si>
  <si>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</si>
  <si>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</si>
  <si>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</si>
  <si>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</si>
  <si>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</si>
  <si>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</si>
  <si>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</si>
  <si>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</si>
  <si>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</si>
  <si>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</si>
  <si>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</si>
  <si>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</si>
  <si>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</si>
  <si>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</si>
  <si>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</si>
  <si>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</si>
  <si>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</si>
  <si>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</si>
  <si>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</si>
  <si>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</si>
  <si>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</si>
  <si>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</si>
  <si>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</si>
  <si>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</si>
  <si>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</si>
  <si>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</si>
  <si>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</si>
  <si>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</si>
  <si>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</si>
  <si>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</si>
  <si>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</si>
  <si>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</si>
  <si>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</si>
  <si>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</si>
  <si>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</si>
  <si>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</si>
  <si>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</si>
  <si>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</si>
  <si>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</si>
  <si>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</si>
  <si>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</si>
  <si>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</si>
  <si>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</si>
  <si>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</si>
  <si>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</si>
  <si>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</si>
  <si>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</si>
  <si>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</si>
  <si>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</si>
  <si>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</si>
  <si>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</si>
  <si>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</si>
  <si>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</si>
  <si>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</si>
  <si>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</si>
  <si>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</si>
  <si>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</si>
  <si>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</si>
  <si>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</si>
  <si>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</si>
  <si>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</si>
  <si>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</si>
  <si>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</si>
  <si>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</si>
  <si>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</si>
  <si>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</si>
  <si>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</si>
  <si>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</si>
  <si>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</si>
  <si>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</si>
  <si>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</si>
  <si>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</si>
  <si>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</si>
  <si>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</si>
  <si>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</si>
  <si>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</si>
  <si>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</si>
  <si>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</si>
  <si>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</si>
  <si>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</si>
  <si>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</si>
  <si>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</si>
  <si>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</si>
  <si>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</si>
  <si>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</si>
  <si>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</si>
  <si>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</si>
  <si>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</si>
  <si>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</si>
  <si>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</si>
  <si>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</si>
  <si>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</si>
  <si>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</si>
  <si>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</si>
  <si>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</si>
  <si>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</si>
  <si>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</si>
  <si>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</si>
  <si>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</si>
  <si>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</si>
  <si>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</si>
  <si>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</si>
  <si>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</si>
  <si>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</si>
  <si>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</si>
  <si>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</si>
  <si>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</si>
  <si>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</si>
  <si>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</si>
  <si>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</si>
  <si>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</si>
  <si>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</si>
  <si>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</si>
  <si>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</si>
  <si>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</si>
  <si>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</si>
  <si>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</si>
  <si>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</si>
  <si>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</si>
  <si>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</si>
  <si>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</si>
  <si>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</si>
  <si>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</si>
  <si>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</si>
  <si>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</si>
  <si>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</si>
  <si>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</si>
  <si>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</si>
  <si>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</si>
  <si>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</si>
  <si>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</si>
  <si>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</si>
  <si>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</si>
  <si>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</si>
  <si>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</si>
  <si>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</si>
  <si>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</si>
  <si>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</si>
  <si>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</si>
  <si>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</si>
  <si>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</si>
  <si>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</si>
  <si>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</si>
  <si>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</si>
  <si>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</si>
  <si>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</si>
  <si>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</si>
  <si>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</si>
  <si>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</si>
  <si>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</si>
  <si>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</si>
  <si>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</si>
  <si>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</si>
  <si>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</si>
  <si>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</si>
  <si>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</si>
  <si>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</si>
  <si>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</si>
  <si>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</si>
  <si>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</si>
  <si>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</si>
  <si>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</si>
  <si>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</si>
  <si>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</si>
  <si>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</si>
  <si>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</si>
  <si>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</si>
  <si>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</si>
  <si>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</si>
  <si>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</si>
  <si>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</si>
  <si>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</si>
  <si>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</si>
  <si>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</si>
  <si>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</si>
  <si>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</si>
  <si>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</si>
  <si>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</si>
  <si>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</si>
  <si>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</si>
  <si>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</si>
  <si>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</si>
  <si>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</si>
  <si>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</si>
  <si>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</si>
  <si>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</si>
  <si>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</si>
  <si>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</si>
  <si>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</si>
  <si>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</si>
  <si>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</si>
  <si>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</si>
  <si>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</si>
  <si>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</si>
  <si>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</si>
  <si>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</si>
  <si>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</si>
  <si>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</si>
  <si>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</si>
  <si>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</si>
  <si>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</si>
  <si>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</si>
  <si>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</si>
  <si>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</si>
  <si>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</si>
  <si>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</si>
  <si>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</si>
  <si>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</si>
  <si>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</si>
  <si>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</si>
  <si>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</si>
  <si>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</si>
  <si>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</si>
  <si>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</si>
  <si>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</si>
  <si>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</si>
  <si>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</si>
  <si>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</si>
  <si>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</si>
  <si>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</si>
  <si>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</si>
  <si>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</si>
  <si>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</si>
  <si>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</si>
  <si>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</si>
  <si>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</si>
  <si>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</si>
  <si>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</si>
  <si>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</si>
  <si>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</si>
  <si>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</si>
  <si>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</si>
  <si>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</si>
  <si>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</si>
  <si>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</si>
  <si>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</si>
  <si>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</si>
  <si>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</si>
  <si>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</si>
  <si>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</si>
  <si>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</si>
  <si>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</si>
  <si>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</si>
  <si>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</si>
  <si>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</si>
  <si>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</si>
  <si>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</si>
  <si>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</si>
  <si>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</si>
  <si>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</si>
  <si>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</si>
  <si>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</si>
  <si>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</si>
  <si>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</si>
  <si>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</si>
  <si>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</si>
  <si>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</si>
  <si>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</si>
  <si>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</si>
  <si>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</si>
  <si>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</si>
  <si>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</si>
  <si>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</si>
  <si>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</si>
  <si>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</si>
  <si>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</si>
  <si>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</si>
  <si>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</si>
  <si>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</si>
  <si>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</si>
  <si>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</si>
  <si>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</si>
  <si>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</si>
  <si>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</si>
  <si>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</si>
  <si>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</si>
  <si>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</si>
  <si>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</si>
  <si>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</si>
  <si>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</si>
  <si>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</si>
  <si>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</si>
  <si>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</si>
  <si>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</si>
  <si>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</si>
  <si>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</si>
  <si>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</si>
  <si>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</si>
  <si>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</si>
  <si>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</si>
  <si>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</si>
  <si>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</si>
  <si>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</si>
  <si>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</si>
  <si>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</si>
  <si>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</si>
  <si>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</si>
  <si>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</si>
  <si>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</si>
  <si>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</si>
  <si>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</si>
  <si>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</si>
  <si>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</si>
  <si>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</si>
  <si>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</si>
  <si>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</si>
  <si>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</si>
  <si>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</si>
  <si>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</si>
  <si>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</si>
  <si>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</si>
  <si>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</si>
  <si>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</si>
  <si>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</si>
  <si>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</si>
  <si>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</si>
  <si>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</si>
  <si>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</si>
  <si>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</si>
  <si>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</si>
  <si>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</si>
  <si>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</si>
  <si>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</si>
  <si>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</si>
  <si>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</si>
  <si>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</si>
  <si>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</si>
  <si>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</si>
  <si>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</si>
  <si>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</si>
  <si>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</si>
  <si>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</si>
  <si>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</si>
  <si>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</si>
  <si>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</si>
  <si>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</si>
  <si>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</si>
  <si>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</si>
  <si>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</si>
  <si>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</si>
  <si>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</si>
  <si>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</si>
  <si>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</si>
  <si>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</si>
  <si>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</si>
  <si>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</si>
  <si>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</si>
  <si>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</si>
  <si>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</si>
  <si>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</si>
  <si>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</si>
  <si>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</si>
  <si>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</si>
  <si>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</si>
  <si>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</si>
  <si>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</si>
  <si>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</si>
  <si>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</si>
  <si>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</si>
  <si>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</si>
  <si>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</si>
  <si>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</si>
  <si>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</si>
  <si>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</si>
  <si>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</si>
  <si>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</si>
  <si>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</si>
  <si>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</si>
  <si>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</si>
  <si>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</si>
  <si>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</si>
  <si>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</si>
  <si>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</si>
  <si>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</si>
  <si>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</si>
  <si>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</si>
  <si>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</si>
  <si>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</si>
  <si>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</si>
  <si>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</si>
  <si>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</si>
  <si>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</si>
  <si>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</si>
  <si>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</si>
  <si>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</si>
  <si>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</si>
  <si>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</si>
  <si>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</si>
  <si>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</si>
  <si>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</si>
  <si>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</si>
  <si>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</si>
  <si>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</si>
  <si>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</si>
  <si>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</si>
  <si>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</si>
  <si>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</si>
  <si>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</si>
  <si>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</si>
  <si>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</si>
  <si>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</si>
  <si>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</si>
  <si>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</si>
  <si>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</si>
  <si>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</si>
  <si>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</si>
  <si>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</si>
  <si>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</si>
  <si>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</si>
  <si>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</si>
  <si>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</si>
  <si>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</si>
  <si>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</si>
  <si>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</si>
  <si>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</si>
  <si>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</si>
  <si>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</si>
  <si>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</si>
  <si>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</si>
  <si>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</si>
  <si>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</si>
  <si>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</si>
  <si>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</si>
  <si>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</si>
  <si>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</si>
  <si>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</si>
  <si>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</si>
  <si>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</si>
  <si>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</si>
  <si>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</si>
  <si>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</si>
  <si>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</si>
  <si>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</si>
  <si>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</si>
  <si>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</si>
  <si>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</si>
  <si>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</si>
  <si>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</si>
  <si>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</si>
  <si>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</si>
  <si>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</si>
  <si>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</si>
  <si>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</si>
  <si>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</si>
  <si>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</si>
  <si>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</si>
  <si>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</si>
  <si>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</si>
  <si>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</si>
  <si>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</si>
  <si>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</si>
  <si>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</si>
  <si>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</si>
  <si>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</si>
  <si>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</si>
  <si>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</si>
  <si>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</si>
  <si>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</si>
  <si>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</si>
  <si>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</si>
  <si>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</si>
  <si>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</si>
  <si>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</si>
  <si>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</si>
  <si>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</si>
  <si>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</si>
  <si>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</si>
  <si>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</si>
  <si>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</si>
  <si>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</si>
  <si>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</si>
  <si>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</si>
  <si>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</si>
  <si>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</si>
  <si>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</si>
  <si>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</si>
  <si>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</si>
  <si>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</si>
  <si>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</si>
  <si>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</si>
  <si>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</si>
  <si>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</si>
  <si>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</si>
  <si>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</si>
  <si>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</si>
  <si>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</si>
  <si>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</si>
  <si>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</si>
  <si>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</si>
  <si>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</si>
  <si>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</si>
  <si>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</si>
  <si>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</si>
  <si>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</si>
  <si>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</si>
  <si>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</si>
  <si>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</si>
  <si>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</si>
  <si>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</si>
  <si>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</si>
  <si>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</si>
  <si>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</si>
  <si>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</si>
  <si>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</si>
  <si>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</si>
  <si>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</si>
  <si>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</si>
  <si>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</si>
  <si>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</si>
  <si>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</si>
  <si>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</si>
  <si>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</si>
  <si>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</si>
  <si>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</si>
  <si>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</si>
  <si>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</si>
  <si>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</si>
  <si>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</si>
  <si>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</si>
  <si>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</si>
  <si>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</si>
  <si>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</si>
  <si>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</si>
  <si>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</si>
  <si>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</si>
  <si>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</si>
  <si>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</si>
  <si>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</si>
  <si>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</si>
  <si>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</si>
  <si>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</si>
  <si>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</si>
  <si>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</si>
  <si>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</si>
  <si>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</si>
  <si>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</si>
  <si>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</si>
  <si>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</si>
  <si>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</si>
  <si>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</si>
  <si>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</si>
  <si>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</si>
  <si>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</si>
  <si>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</si>
  <si>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</si>
  <si>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</si>
  <si>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</si>
  <si>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</si>
  <si>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</si>
  <si>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</si>
  <si>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</si>
  <si>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</si>
  <si>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</si>
  <si>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</si>
  <si>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</si>
  <si>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</si>
  <si>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</si>
  <si>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</si>
  <si>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</si>
  <si>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</si>
  <si>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</si>
  <si>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</si>
  <si>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</si>
  <si>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</si>
  <si>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</si>
  <si>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</si>
  <si>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</si>
  <si>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</si>
  <si>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</si>
  <si>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</si>
  <si>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</si>
  <si>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</si>
  <si>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</si>
  <si>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</si>
  <si>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</si>
  <si>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</si>
  <si>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</si>
  <si>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</si>
  <si>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</si>
  <si>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</si>
  <si>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</si>
  <si>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</si>
  <si>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</si>
  <si>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</si>
  <si>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</si>
  <si>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</si>
  <si>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</si>
  <si>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</si>
  <si>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</si>
  <si>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</si>
  <si>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</si>
  <si>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</si>
  <si>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</si>
  <si>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</si>
  <si>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</si>
  <si>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</si>
  <si>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</si>
  <si>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</si>
  <si>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</si>
  <si>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</si>
  <si>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</si>
  <si>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</si>
  <si>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</si>
  <si>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</si>
  <si>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</si>
  <si>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</si>
  <si>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</si>
  <si>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</si>
  <si>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</si>
  <si>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</si>
  <si>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</si>
  <si>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</si>
  <si>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</si>
  <si>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</si>
  <si>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</si>
  <si>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</si>
  <si>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</si>
  <si>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</si>
  <si>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</si>
  <si>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</si>
  <si>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</si>
  <si>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</si>
  <si>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</si>
  <si>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</si>
  <si>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</si>
  <si>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</si>
  <si>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</si>
  <si>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</si>
  <si>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</si>
  <si>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</si>
  <si>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</si>
  <si>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</si>
  <si>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</si>
  <si>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</si>
  <si>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</si>
  <si>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</si>
  <si>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</si>
  <si>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</si>
  <si>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</si>
  <si>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</si>
  <si>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</si>
  <si>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</si>
  <si>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</si>
  <si>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</si>
  <si>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</si>
  <si>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</si>
  <si>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</si>
  <si>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</si>
  <si>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</si>
  <si>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</si>
  <si>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</si>
  <si>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</si>
  <si>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</si>
  <si>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</si>
  <si>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</si>
  <si>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</si>
  <si>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</si>
  <si>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</si>
  <si>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</si>
  <si>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</si>
  <si>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</si>
  <si>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</si>
  <si>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</si>
  <si>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</si>
  <si>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</si>
  <si>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</si>
  <si>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</si>
  <si>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</si>
  <si>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</si>
  <si>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</si>
  <si>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</si>
  <si>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</si>
  <si>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</si>
  <si>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</si>
  <si>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</si>
  <si>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</si>
  <si>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</si>
  <si>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</si>
  <si>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</si>
  <si>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</si>
  <si>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</si>
  <si>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</si>
  <si>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</si>
  <si>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</si>
  <si>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</si>
  <si>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</si>
  <si>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</si>
  <si>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</si>
  <si>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</si>
  <si>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</si>
  <si>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</si>
  <si>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</si>
  <si>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</si>
  <si>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</si>
  <si>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</si>
  <si>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</si>
  <si>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</si>
  <si>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</si>
  <si>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</si>
  <si>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</si>
  <si>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</si>
  <si>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</si>
  <si>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</si>
  <si>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</si>
  <si>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</si>
  <si>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</si>
  <si>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</si>
  <si>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</si>
  <si>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</si>
  <si>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</si>
  <si>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</si>
  <si>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</si>
  <si>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</si>
  <si>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</si>
  <si>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</si>
  <si>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</si>
  <si>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</si>
  <si>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</si>
  <si>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</si>
  <si>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</si>
  <si>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</si>
  <si>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</si>
  <si>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</si>
  <si>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</si>
  <si>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</si>
  <si>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</si>
  <si>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</si>
  <si>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</si>
  <si>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</si>
  <si>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</si>
  <si>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</si>
  <si>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</si>
  <si>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</si>
  <si>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</si>
  <si>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</si>
  <si>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</si>
  <si>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</si>
  <si>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</si>
  <si>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</si>
  <si>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</si>
  <si>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</si>
  <si>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</si>
  <si>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</si>
  <si>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</si>
  <si>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</si>
  <si>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</si>
  <si>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</si>
  <si>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</si>
  <si>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</si>
  <si>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</si>
  <si>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</si>
  <si>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</si>
  <si>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</si>
  <si>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</si>
  <si>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</si>
  <si>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</si>
  <si>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</si>
  <si>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</si>
  <si>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</si>
  <si>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</si>
  <si>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</si>
  <si>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</si>
  <si>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</si>
  <si>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</si>
  <si>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</si>
  <si>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</si>
  <si>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</si>
  <si>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</si>
  <si>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</si>
  <si>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</si>
  <si>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</si>
  <si>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</si>
  <si>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</si>
  <si>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</si>
  <si>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</si>
  <si>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</si>
  <si>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</si>
  <si>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</si>
  <si>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</si>
  <si>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</si>
  <si>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</si>
  <si>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</si>
  <si>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</si>
  <si>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</si>
  <si>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</si>
  <si>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</si>
  <si>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</si>
  <si>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</si>
  <si>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</si>
  <si>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</si>
  <si>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</si>
  <si>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</si>
  <si>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</si>
  <si>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</si>
  <si>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</si>
  <si>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</si>
  <si>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</si>
  <si>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</si>
  <si>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</si>
  <si>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</si>
  <si>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</si>
  <si>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</si>
  <si>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</si>
  <si>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</si>
  <si>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</si>
  <si>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</si>
  <si>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</si>
  <si>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</si>
  <si>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</si>
  <si>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</si>
  <si>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</si>
  <si>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</si>
  <si>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</si>
  <si>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</si>
  <si>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</si>
  <si>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</si>
  <si>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</si>
  <si>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</si>
  <si>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</si>
  <si>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</si>
  <si>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</si>
  <si>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</si>
  <si>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</si>
  <si>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</si>
  <si>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</si>
  <si>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</si>
  <si>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</si>
  <si>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</si>
  <si>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</si>
  <si>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</si>
  <si>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</si>
  <si>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</si>
  <si>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</si>
  <si>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</si>
  <si>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</si>
  <si>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</si>
  <si>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</si>
  <si>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</si>
  <si>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</si>
  <si>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</si>
  <si>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</si>
  <si>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</si>
  <si>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</si>
  <si>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</si>
  <si>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</si>
  <si>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</si>
  <si>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</si>
  <si>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</si>
  <si>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</si>
  <si>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</si>
  <si>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</si>
  <si>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</si>
  <si>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</si>
  <si>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</si>
  <si>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</si>
  <si>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</si>
  <si>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</si>
  <si>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</si>
  <si>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</si>
  <si>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</si>
  <si>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</si>
  <si>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</si>
  <si>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</si>
  <si>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</si>
  <si>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</si>
  <si>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</si>
  <si>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</si>
  <si>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</si>
  <si>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</si>
  <si>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</si>
  <si>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</si>
  <si>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</si>
  <si>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</si>
  <si>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</si>
  <si>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</si>
  <si>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</si>
  <si>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</si>
  <si>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</si>
  <si>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</si>
  <si>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</si>
  <si>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</si>
  <si>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</si>
  <si>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</si>
  <si>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</si>
  <si>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</si>
  <si>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</si>
  <si>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</si>
  <si>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</si>
  <si>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</si>
  <si>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</si>
  <si>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</si>
  <si>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</si>
  <si>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</si>
  <si>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</si>
  <si>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</si>
  <si>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</si>
  <si>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</si>
  <si>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</si>
  <si>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</si>
  <si>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</si>
  <si>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</si>
  <si>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</si>
  <si>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</si>
  <si>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</si>
  <si>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</si>
  <si>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</si>
  <si>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</si>
  <si>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</si>
  <si>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</si>
  <si>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</si>
  <si>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</si>
  <si>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</si>
  <si>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</si>
  <si>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</si>
  <si>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</si>
  <si>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</si>
  <si>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</si>
  <si>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</si>
  <si>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</si>
  <si>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</si>
  <si>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</si>
  <si>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</si>
  <si>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</si>
  <si>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</si>
  <si>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</si>
  <si>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</si>
  <si>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</si>
  <si>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</si>
  <si>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</si>
  <si>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</si>
  <si>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</si>
  <si>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</si>
  <si>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</si>
  <si>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</si>
  <si>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</si>
  <si>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</si>
  <si>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</si>
  <si>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</si>
  <si>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</si>
  <si>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</si>
  <si>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</si>
  <si>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</si>
  <si>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</si>
  <si>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</si>
  <si>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</si>
  <si>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</si>
  <si>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</si>
  <si>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</si>
  <si>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</si>
  <si>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</si>
  <si>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</si>
  <si>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</si>
  <si>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</si>
  <si>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</si>
  <si>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</si>
  <si>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</si>
  <si>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</si>
  <si>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</si>
  <si>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</si>
  <si>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</si>
  <si>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</si>
  <si>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</si>
  <si>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</si>
  <si>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</si>
  <si>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</si>
  <si>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</si>
  <si>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</si>
  <si>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</si>
  <si>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</si>
  <si>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</si>
  <si>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</si>
  <si>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</si>
  <si>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</si>
  <si>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</si>
  <si>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</si>
  <si>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</si>
  <si>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</si>
  <si>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</si>
  <si>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</si>
  <si>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</si>
  <si>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</si>
  <si>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</si>
  <si>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</si>
  <si>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</si>
  <si>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</si>
  <si>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</si>
  <si>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</si>
  <si>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</si>
  <si>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</si>
  <si>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</si>
  <si>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</si>
  <si>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</si>
  <si>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</si>
  <si>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</si>
  <si>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</si>
  <si>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</si>
  <si>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</si>
  <si>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</si>
  <si>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</si>
  <si>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</si>
  <si>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</si>
  <si>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</si>
  <si>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</si>
  <si>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</si>
  <si>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</si>
  <si>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</si>
  <si>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</si>
  <si>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</si>
  <si>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</si>
  <si>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</si>
  <si>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</si>
  <si>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</si>
  <si>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</si>
  <si>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</si>
  <si>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</si>
  <si>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</si>
  <si>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</si>
  <si>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</si>
  <si>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</si>
  <si>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</si>
  <si>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</si>
  <si>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</si>
  <si>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</si>
  <si>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</si>
  <si>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</si>
  <si>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</si>
  <si>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</si>
  <si>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</si>
  <si>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</si>
  <si>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</si>
  <si>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</si>
  <si>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</si>
  <si>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</si>
  <si>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</si>
  <si>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</si>
  <si>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</si>
  <si>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</si>
  <si>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</si>
  <si>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</si>
  <si>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</si>
  <si>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</si>
  <si>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</si>
  <si>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</si>
  <si>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</si>
  <si>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</si>
  <si>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</si>
  <si>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</si>
  <si>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</si>
  <si>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</si>
  <si>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</si>
  <si>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</si>
  <si>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</si>
  <si>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</si>
  <si>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</si>
  <si>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</si>
  <si>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</si>
  <si>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</si>
  <si>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</si>
  <si>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</si>
  <si>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</si>
  <si>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</si>
  <si>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</si>
  <si>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</si>
  <si>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</si>
  <si>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</si>
  <si>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</si>
  <si>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</si>
  <si>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</si>
  <si>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</si>
  <si>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</si>
  <si>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</si>
  <si>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</si>
  <si>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</si>
  <si>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</si>
  <si>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</si>
  <si>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</si>
  <si>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</si>
  <si>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</si>
  <si>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</si>
  <si>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</si>
  <si>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</si>
  <si>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</si>
  <si>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</si>
  <si>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</si>
  <si>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</si>
  <si>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</si>
  <si>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</si>
  <si>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</si>
  <si>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</si>
  <si>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</si>
  <si>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</si>
  <si>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</si>
  <si>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</si>
  <si>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</si>
  <si>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</si>
  <si>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</si>
  <si>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</si>
  <si>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</si>
  <si>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</si>
  <si>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</si>
  <si>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</si>
  <si>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</si>
  <si>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</si>
  <si>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</si>
  <si>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</si>
  <si>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</si>
  <si>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</si>
  <si>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</si>
  <si>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</si>
  <si>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</si>
  <si>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</si>
  <si>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</si>
  <si>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</si>
  <si>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</si>
  <si>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</si>
  <si>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</si>
  <si>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</si>
  <si>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</si>
  <si>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</si>
  <si>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</si>
  <si>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</si>
  <si>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</si>
  <si>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</si>
  <si>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</si>
  <si>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</si>
  <si>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</si>
  <si>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</si>
  <si>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</si>
  <si>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</si>
  <si>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</si>
  <si>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</si>
  <si>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</si>
  <si>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</si>
  <si>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</si>
  <si>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</si>
  <si>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</si>
  <si>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</si>
  <si>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</si>
  <si>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</si>
  <si>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</si>
  <si>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</si>
  <si>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</si>
  <si>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</si>
  <si>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</si>
  <si>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</si>
  <si>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</si>
  <si>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</si>
  <si>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</si>
  <si>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</si>
  <si>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</si>
  <si>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</si>
  <si>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</si>
  <si>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</si>
  <si>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</si>
  <si>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</si>
  <si>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</si>
  <si>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</si>
  <si>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</si>
  <si>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</si>
  <si>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</si>
  <si>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</si>
  <si>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</si>
  <si>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</si>
  <si>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</si>
  <si>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</si>
  <si>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</si>
  <si>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</si>
  <si>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</si>
  <si>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</si>
  <si>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</si>
  <si>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</si>
  <si>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</si>
  <si>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</si>
  <si>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</si>
  <si>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</si>
  <si>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</si>
  <si>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</si>
  <si>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</si>
  <si>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</si>
  <si>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</si>
  <si>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</si>
  <si>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</si>
  <si>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</si>
  <si>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</si>
  <si>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</si>
  <si>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</si>
  <si>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</si>
  <si>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</si>
  <si>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</si>
  <si>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</si>
  <si>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</si>
  <si>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</si>
  <si>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</si>
  <si>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</si>
  <si>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</si>
  <si>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</si>
  <si>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</si>
  <si>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</si>
  <si>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</si>
  <si>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</si>
  <si>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</si>
  <si>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</si>
  <si>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</si>
  <si>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</si>
  <si>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</si>
  <si>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</si>
  <si>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</si>
  <si>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</si>
  <si>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</si>
  <si>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</si>
  <si>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</si>
  <si>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</si>
  <si>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</si>
  <si>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</si>
  <si>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</si>
  <si>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</si>
  <si>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</si>
  <si>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</si>
  <si>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</si>
  <si>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</si>
  <si>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</si>
  <si>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</si>
  <si>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</si>
  <si>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</si>
  <si>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</si>
  <si>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</si>
  <si>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</si>
  <si>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</si>
  <si>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</si>
  <si>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</si>
  <si>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</si>
  <si>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</si>
  <si>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</si>
  <si>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</si>
  <si>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</si>
  <si>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</si>
  <si>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</si>
  <si>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</si>
  <si>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</si>
  <si>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</si>
  <si>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</si>
  <si>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</si>
  <si>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</si>
  <si>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</si>
  <si>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</si>
  <si>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</si>
  <si>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</si>
  <si>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</si>
  <si>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</si>
  <si>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</si>
  <si>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</si>
  <si>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</si>
  <si>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</si>
  <si>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</si>
  <si>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</si>
  <si>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</si>
  <si>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</si>
  <si>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</si>
  <si>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</si>
  <si>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</si>
  <si>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</si>
  <si>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</si>
  <si>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</si>
  <si>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</si>
  <si>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</si>
  <si>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</si>
  <si>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</si>
  <si>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</si>
  <si>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</si>
  <si>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</si>
  <si>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</si>
  <si>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</si>
  <si>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</si>
  <si>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</si>
  <si>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</si>
  <si>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</si>
  <si>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</si>
  <si>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</si>
  <si>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</si>
  <si>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</si>
  <si>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</si>
  <si>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</si>
  <si>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</si>
  <si>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</si>
  <si>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</si>
  <si>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</si>
  <si>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</si>
  <si>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</si>
  <si>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</si>
  <si>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</si>
  <si>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</si>
  <si>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</si>
  <si>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</si>
  <si>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</si>
  <si>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</si>
  <si>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</si>
  <si>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</si>
  <si>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</si>
  <si>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</si>
  <si>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</si>
  <si>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</si>
  <si>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</si>
  <si>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</si>
  <si>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</si>
  <si>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</si>
  <si>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</si>
  <si>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</si>
  <si>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</si>
  <si>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</si>
  <si>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</si>
  <si>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</si>
  <si>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</si>
  <si>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</si>
  <si>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</si>
  <si>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</si>
  <si>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</si>
  <si>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</si>
  <si>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</si>
  <si>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</si>
  <si>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</si>
  <si>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</si>
  <si>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</si>
  <si>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</si>
  <si>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</si>
  <si>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</si>
  <si>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</si>
  <si>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</si>
  <si>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</si>
  <si>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</si>
  <si>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</si>
  <si>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</si>
  <si>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</si>
  <si>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</si>
  <si>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</si>
  <si>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</si>
  <si>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</si>
  <si>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</si>
  <si>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</si>
  <si>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</si>
  <si>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</si>
  <si>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</si>
  <si>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</si>
  <si>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</si>
  <si>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</si>
  <si>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</si>
  <si>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</si>
  <si>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</si>
  <si>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</si>
  <si>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</si>
  <si>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</si>
  <si>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</si>
  <si>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</si>
  <si>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</si>
  <si>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</si>
  <si>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</si>
  <si>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</si>
  <si>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</si>
  <si>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</si>
  <si>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</si>
  <si>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</si>
  <si>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</si>
  <si>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</si>
  <si>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</si>
  <si>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</si>
  <si>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</si>
  <si>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</si>
  <si>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</si>
  <si>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</si>
  <si>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</si>
  <si>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</si>
  <si>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</si>
  <si>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</si>
  <si>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</si>
  <si>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</si>
  <si>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</si>
  <si>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</si>
  <si>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</si>
  <si>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</si>
  <si>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</si>
  <si>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</si>
  <si>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</si>
  <si>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</si>
  <si>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</si>
  <si>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</si>
  <si>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</si>
  <si>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</si>
  <si>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</si>
  <si>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</si>
  <si>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</si>
  <si>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</si>
  <si>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</si>
  <si>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</si>
  <si>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</si>
  <si>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</si>
  <si>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</si>
  <si>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</si>
  <si>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</si>
  <si>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</si>
  <si>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</si>
  <si>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</si>
  <si>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</si>
  <si>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</si>
  <si>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</si>
  <si>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</si>
  <si>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</si>
  <si>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</si>
  <si>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</si>
  <si>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</si>
  <si>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</si>
  <si>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</si>
  <si>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</si>
  <si>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</si>
  <si>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</si>
  <si>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</si>
  <si>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</si>
  <si>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</si>
  <si>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</si>
  <si>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</si>
  <si>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</si>
  <si>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</si>
  <si>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</si>
  <si>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</si>
  <si>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</si>
  <si>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</si>
  <si>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</si>
  <si>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</si>
  <si>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</si>
  <si>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</si>
  <si>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</si>
  <si>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</si>
  <si>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</si>
  <si>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</si>
  <si>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</si>
  <si>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</si>
  <si>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</si>
  <si>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</si>
  <si>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</si>
  <si>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</si>
  <si>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</si>
  <si>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</si>
  <si>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</si>
  <si>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</si>
  <si>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</si>
  <si>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</si>
  <si>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</si>
  <si>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</si>
  <si>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</si>
  <si>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</si>
  <si>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</si>
  <si>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</si>
  <si>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</si>
  <si>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</si>
  <si>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</si>
  <si>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</si>
  <si>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</si>
  <si>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</si>
  <si>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</si>
  <si>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</si>
  <si>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</si>
  <si>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</si>
  <si>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</si>
  <si>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</si>
  <si>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</si>
  <si>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</si>
  <si>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</si>
  <si>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</si>
  <si>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</si>
  <si>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</si>
  <si>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</si>
  <si>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</si>
  <si>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</si>
  <si>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</si>
  <si>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</si>
  <si>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</si>
  <si>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</si>
  <si>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</si>
  <si>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</si>
  <si>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</si>
  <si>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</si>
  <si>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</si>
  <si>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</si>
  <si>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</si>
  <si>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</si>
  <si>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</si>
  <si>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</si>
  <si>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</si>
  <si>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</si>
  <si>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</si>
  <si>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</si>
  <si>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</si>
  <si>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</si>
  <si>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</si>
  <si>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</si>
  <si>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</si>
  <si>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</si>
  <si>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</si>
  <si>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</si>
  <si>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</si>
  <si>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</si>
  <si>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</si>
  <si>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</si>
  <si>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</si>
  <si>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</si>
  <si>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</si>
  <si>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</si>
  <si>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</si>
  <si>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</si>
  <si>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</si>
  <si>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</si>
  <si>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</si>
  <si>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</si>
  <si>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</si>
  <si>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</si>
  <si>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</si>
  <si>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</si>
  <si>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</si>
  <si>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</si>
  <si>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</si>
  <si>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</si>
  <si>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</si>
  <si>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</si>
  <si>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</si>
  <si>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</si>
  <si>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</si>
  <si>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</si>
  <si>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</si>
  <si>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</si>
  <si>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</si>
  <si>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</si>
  <si>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</si>
  <si>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</si>
  <si>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</si>
  <si>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</si>
  <si>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</si>
  <si>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</si>
  <si>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</si>
  <si>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</si>
  <si>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</si>
  <si>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</si>
  <si>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</si>
  <si>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</si>
  <si>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</si>
  <si>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</si>
  <si>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</si>
  <si>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</si>
  <si>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</si>
  <si>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</si>
  <si>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</si>
  <si>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</si>
  <si>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</si>
  <si>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</si>
  <si>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</si>
  <si>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</si>
  <si>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</si>
  <si>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</si>
  <si>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</si>
  <si>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</si>
  <si>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</si>
  <si>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</si>
  <si>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</si>
  <si>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</si>
  <si>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</si>
  <si>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</si>
  <si>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</si>
  <si>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</si>
  <si>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</si>
  <si>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</si>
  <si>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</si>
  <si>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</si>
  <si>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</si>
  <si>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</si>
  <si>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</si>
  <si>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</si>
  <si>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</si>
  <si>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</si>
  <si>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</si>
  <si>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</si>
  <si>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</si>
  <si>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</si>
  <si>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</si>
  <si>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</si>
  <si>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</si>
  <si>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</si>
  <si>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</si>
  <si>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</si>
  <si>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</si>
  <si>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</si>
  <si>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</si>
  <si>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</si>
  <si>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</si>
  <si>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</si>
  <si>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</si>
  <si>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</si>
  <si>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</si>
  <si>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</si>
  <si>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</si>
  <si>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</si>
  <si>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</si>
  <si>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</si>
  <si>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</si>
  <si>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</si>
  <si>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</si>
  <si>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</si>
  <si>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</si>
  <si>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</si>
  <si>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</si>
  <si>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</si>
  <si>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</si>
  <si>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</si>
  <si>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</si>
  <si>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</si>
  <si>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</si>
  <si>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</si>
  <si>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</si>
  <si>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</si>
  <si>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</si>
  <si>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</si>
  <si>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</si>
  <si>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</si>
  <si>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</si>
  <si>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</si>
  <si>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</si>
  <si>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</si>
  <si>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</si>
  <si>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</si>
  <si>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</si>
  <si>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</si>
  <si>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</si>
  <si>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</si>
  <si>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</si>
  <si>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</si>
  <si>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</si>
  <si>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</si>
  <si>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</si>
  <si>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</si>
  <si>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</si>
  <si>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</si>
  <si>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</si>
  <si>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</si>
  <si>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</si>
  <si>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</si>
  <si>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</si>
  <si>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</si>
  <si>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</si>
  <si>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</si>
  <si>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</si>
  <si>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</si>
  <si>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</si>
  <si>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</si>
  <si>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</si>
  <si>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</si>
  <si>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</si>
  <si>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</si>
  <si>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</si>
  <si>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</si>
  <si>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</si>
  <si>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</si>
  <si>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</si>
  <si>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</si>
  <si>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</si>
  <si>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</si>
  <si>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</si>
  <si>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</si>
  <si>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</si>
  <si>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</si>
  <si>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</si>
  <si>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</si>
  <si>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</si>
  <si>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</si>
  <si>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</si>
  <si>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</si>
  <si>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</si>
  <si>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</si>
  <si>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</si>
  <si>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</si>
  <si>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</si>
  <si>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</si>
  <si>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</si>
  <si>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</si>
  <si>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</si>
  <si>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</si>
  <si>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</si>
  <si>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</si>
  <si>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</si>
  <si>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</si>
  <si>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</si>
  <si>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</si>
  <si>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</si>
  <si>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</si>
  <si>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</si>
  <si>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</si>
  <si>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</si>
  <si>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</si>
  <si>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</si>
  <si>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</si>
  <si>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</si>
  <si>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</si>
  <si>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</si>
  <si>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</si>
  <si>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</si>
  <si>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</si>
  <si>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</si>
  <si>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</si>
  <si>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</si>
  <si>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</si>
  <si>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</si>
  <si>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</si>
  <si>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</si>
  <si>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</si>
  <si>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</si>
  <si>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</si>
  <si>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</si>
  <si>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</si>
  <si>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</si>
  <si>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</si>
  <si>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</si>
  <si>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</si>
  <si>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</si>
  <si>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</si>
  <si>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</si>
  <si>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</si>
  <si>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</si>
  <si>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</si>
  <si>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</si>
  <si>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</si>
  <si>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</si>
  <si>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</si>
  <si>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</si>
  <si>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</si>
  <si>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</si>
  <si>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</si>
  <si>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</si>
  <si>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</si>
  <si>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</si>
  <si>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</si>
  <si>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</si>
  <si>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</si>
  <si>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</si>
  <si>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</si>
  <si>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</si>
  <si>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</si>
  <si>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</si>
  <si>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</si>
  <si>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</si>
  <si>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</si>
  <si>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</si>
  <si>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</si>
  <si>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</si>
  <si>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</si>
  <si>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</si>
  <si>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</si>
  <si>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</si>
  <si>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</si>
  <si>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</si>
  <si>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</si>
  <si>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</si>
  <si>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</si>
  <si>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</si>
  <si>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</si>
  <si>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</si>
  <si>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</si>
  <si>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</si>
  <si>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</si>
  <si>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</si>
  <si>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</si>
  <si>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</si>
  <si>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</si>
  <si>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</si>
  <si>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</si>
  <si>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</si>
  <si>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</si>
  <si>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</si>
  <si>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</si>
  <si>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</si>
  <si>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</si>
  <si>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</si>
  <si>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</si>
  <si>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</si>
  <si>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</si>
  <si>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</si>
  <si>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</si>
  <si>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</si>
  <si>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</si>
  <si>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</si>
  <si>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</si>
  <si>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</si>
  <si>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</si>
  <si>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</si>
  <si>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</si>
  <si>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</si>
  <si>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</si>
  <si>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</si>
  <si>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</si>
  <si>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</si>
  <si>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</si>
  <si>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</si>
  <si>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</si>
  <si>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</si>
  <si>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</si>
  <si>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</si>
  <si>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</si>
  <si>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</si>
  <si>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</si>
  <si>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</si>
  <si>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</si>
  <si>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</si>
  <si>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</si>
  <si>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</si>
  <si>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</si>
  <si>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</si>
  <si>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</si>
  <si>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</si>
  <si>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</si>
  <si>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</si>
  <si>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</si>
  <si>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</si>
  <si>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</si>
  <si>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</si>
  <si>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</si>
  <si>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</si>
  <si>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</si>
  <si>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</si>
  <si>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</si>
  <si>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</si>
  <si>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</si>
  <si>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</si>
  <si>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</si>
  <si>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</si>
  <si>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</si>
  <si>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</si>
  <si>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</si>
  <si>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</si>
  <si>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</si>
  <si>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</si>
  <si>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</si>
  <si>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</si>
  <si>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</si>
  <si>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</si>
  <si>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</si>
  <si>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</si>
  <si>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</si>
  <si>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</si>
  <si>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</si>
  <si>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</si>
  <si>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</si>
  <si>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</si>
  <si>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</si>
  <si>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</si>
  <si>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</si>
  <si>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</si>
  <si>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</si>
  <si>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</si>
  <si>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</si>
  <si>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</si>
  <si>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</si>
  <si>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</si>
  <si>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</si>
  <si>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</si>
  <si>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</si>
  <si>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</si>
  <si>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</si>
  <si>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</si>
  <si>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</si>
  <si>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</si>
  <si>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</si>
  <si>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</si>
  <si>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</si>
  <si>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</si>
  <si>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</si>
  <si>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</si>
  <si>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</si>
  <si>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</si>
  <si>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</si>
  <si>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</si>
  <si>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</si>
  <si>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</si>
  <si>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</si>
  <si>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</si>
  <si>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</si>
  <si>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</si>
  <si>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</si>
  <si>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</si>
  <si>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</si>
  <si>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</si>
  <si>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</si>
  <si>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</si>
  <si>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</si>
  <si>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</si>
  <si>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</si>
  <si>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</si>
  <si>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</si>
  <si>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</si>
  <si>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</si>
  <si>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</si>
  <si>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</si>
  <si>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</si>
  <si>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</si>
  <si>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</si>
  <si>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</si>
  <si>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</si>
  <si>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</si>
  <si>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</si>
  <si>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</si>
  <si>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</si>
  <si>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</si>
  <si>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</si>
  <si>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</si>
  <si>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</si>
  <si>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</si>
  <si>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</si>
  <si>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</si>
  <si>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</si>
  <si>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</si>
  <si>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</si>
  <si>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</si>
  <si>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</si>
  <si>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</si>
  <si>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</si>
  <si>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</si>
  <si>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</si>
  <si>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</si>
  <si>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</si>
  <si>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</si>
  <si>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</si>
  <si>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</si>
  <si>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</si>
  <si>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</si>
  <si>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</si>
  <si>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</si>
  <si>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</si>
  <si>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</si>
  <si>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</si>
  <si>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</si>
  <si>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</si>
  <si>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</si>
  <si>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</si>
  <si>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</si>
  <si>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</si>
  <si>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</si>
  <si>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</si>
  <si>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</si>
  <si>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</si>
  <si>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</si>
  <si>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</si>
  <si>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</si>
  <si>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</si>
  <si>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</si>
  <si>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</si>
  <si>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</si>
  <si>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</si>
  <si>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</si>
  <si>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</si>
  <si>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</si>
  <si>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</si>
  <si>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</si>
  <si>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</si>
  <si>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</si>
  <si>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</si>
  <si>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</si>
  <si>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</si>
  <si>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</si>
  <si>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</si>
  <si>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</si>
  <si>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</si>
  <si>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</si>
  <si>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</si>
  <si>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</si>
  <si>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</si>
  <si>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</si>
  <si>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</si>
  <si>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</si>
  <si>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</si>
  <si>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</si>
  <si>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</si>
  <si>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</si>
  <si>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</si>
  <si>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</si>
  <si>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</si>
  <si>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</si>
  <si>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</si>
  <si>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</si>
  <si>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</si>
  <si>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</si>
  <si>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</si>
  <si>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</si>
  <si>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</si>
  <si>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</si>
  <si>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</si>
  <si>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</si>
  <si>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</si>
  <si>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</si>
  <si>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</si>
  <si>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</si>
  <si>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</si>
  <si>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</si>
  <si>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</si>
  <si>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</si>
  <si>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</si>
  <si>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</si>
  <si>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</si>
  <si>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</si>
  <si>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</si>
  <si>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</si>
  <si>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</si>
  <si>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</si>
  <si>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</si>
  <si>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</si>
  <si>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</si>
  <si>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</si>
  <si>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</si>
  <si>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</si>
  <si>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</si>
  <si>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</si>
  <si>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</si>
  <si>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</si>
  <si>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</si>
  <si>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</si>
  <si>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</si>
  <si>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</si>
  <si>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</si>
  <si>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</si>
  <si>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</si>
  <si>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</si>
  <si>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</si>
  <si>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</si>
  <si>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</si>
  <si>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</si>
  <si>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</si>
  <si>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</si>
  <si>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</si>
  <si>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</si>
  <si>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</si>
  <si>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</si>
  <si>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</si>
  <si>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</si>
  <si>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</si>
  <si>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</si>
  <si>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</si>
  <si>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</si>
  <si>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</si>
  <si>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</si>
  <si>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</si>
  <si>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</si>
  <si>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</si>
  <si>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</si>
  <si>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</si>
  <si>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</si>
  <si>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</si>
  <si>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</si>
  <si>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</si>
  <si>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</si>
  <si>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</si>
  <si>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</si>
  <si>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</si>
  <si>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</si>
  <si>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</si>
  <si>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</si>
  <si>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</si>
  <si>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</si>
  <si>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</si>
  <si>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</si>
  <si>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</si>
  <si>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</si>
  <si>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</si>
  <si>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</si>
  <si>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</si>
  <si>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</si>
  <si>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</si>
  <si>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</si>
  <si>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</si>
  <si>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</si>
  <si>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</si>
  <si>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</si>
  <si>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</si>
  <si>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</si>
  <si>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</si>
  <si>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</si>
  <si>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</si>
  <si>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</si>
  <si>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</si>
  <si>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</si>
  <si>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</si>
  <si>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</si>
  <si>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</si>
  <si>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</si>
  <si>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</si>
  <si>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</si>
  <si>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</si>
  <si>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</si>
  <si>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</si>
  <si>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</si>
  <si>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</si>
  <si>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</si>
  <si>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</si>
  <si>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</si>
  <si>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</si>
  <si>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</si>
  <si>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</si>
  <si>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</si>
  <si>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</si>
  <si>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</si>
  <si>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</si>
  <si>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</si>
  <si>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</si>
  <si>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</si>
  <si>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</si>
  <si>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</si>
  <si>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</si>
  <si>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</si>
  <si>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</si>
  <si>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</si>
  <si>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</si>
  <si>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</si>
  <si>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</si>
  <si>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</si>
  <si>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</si>
  <si>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</si>
  <si>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</si>
  <si>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</si>
  <si>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</si>
  <si>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</si>
  <si>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</si>
  <si>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</si>
  <si>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</si>
  <si>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</si>
  <si>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</si>
  <si>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</si>
  <si>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</si>
  <si>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</si>
  <si>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</si>
  <si>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</si>
  <si>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</si>
  <si>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</si>
  <si>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</si>
  <si>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</si>
  <si>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</si>
  <si>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</si>
  <si>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</si>
  <si>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</si>
  <si>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</si>
  <si>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</si>
  <si>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</si>
  <si>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</si>
  <si>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</si>
  <si>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</si>
  <si>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</si>
  <si>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</si>
  <si>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</si>
  <si>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</si>
  <si>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</si>
  <si>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</si>
  <si>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</si>
  <si>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</si>
  <si>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</si>
  <si>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</si>
  <si>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</si>
  <si>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</si>
  <si>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</si>
  <si>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</si>
  <si>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</si>
  <si>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</si>
  <si>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</si>
  <si>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</si>
  <si>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</si>
  <si>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</si>
  <si>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</si>
  <si>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</si>
  <si>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</si>
  <si>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</si>
  <si>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</si>
  <si>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</si>
  <si>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</si>
  <si>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</si>
  <si>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</si>
  <si>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</si>
  <si>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</si>
  <si>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</si>
  <si>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</si>
  <si>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</si>
  <si>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</si>
  <si>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</si>
  <si>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</si>
  <si>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</si>
  <si>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</si>
  <si>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</si>
  <si>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</si>
  <si>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</si>
  <si>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</si>
  <si>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</si>
  <si>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</si>
  <si>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</si>
  <si>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</si>
  <si>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</si>
  <si>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</si>
  <si>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</si>
  <si>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</si>
  <si>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</si>
  <si>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</si>
  <si>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</si>
  <si>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</si>
  <si>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</si>
  <si>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</si>
  <si>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</si>
  <si>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</si>
  <si>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</si>
  <si>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</si>
  <si>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</si>
  <si>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</si>
  <si>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</si>
  <si>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</si>
  <si>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</si>
  <si>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</si>
  <si>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</si>
  <si>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</si>
  <si>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</si>
  <si>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</si>
  <si>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</si>
  <si>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</si>
  <si>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</si>
  <si>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</si>
  <si>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</si>
  <si>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</si>
  <si>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</si>
  <si>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</si>
  <si>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</si>
  <si>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</si>
  <si>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</si>
  <si>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</si>
  <si>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</si>
  <si>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</si>
  <si>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</si>
  <si>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</si>
  <si>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</si>
  <si>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</si>
  <si>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</si>
  <si>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</si>
  <si>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</si>
  <si>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</si>
  <si>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</si>
  <si>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</si>
  <si>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</si>
  <si>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</si>
  <si>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</si>
  <si>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</si>
  <si>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</si>
  <si>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</si>
  <si>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</si>
  <si>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</si>
  <si>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</si>
  <si>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</si>
  <si>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</si>
  <si>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</si>
  <si>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</si>
  <si>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</si>
  <si>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</si>
  <si>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</si>
  <si>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</si>
  <si>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</si>
  <si>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</si>
  <si>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</si>
  <si>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</si>
  <si>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</si>
  <si>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</si>
  <si>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</si>
  <si>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</si>
  <si>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</si>
  <si>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</si>
  <si>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</si>
  <si>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</si>
  <si>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</si>
  <si>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</si>
  <si>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</si>
  <si>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</si>
  <si>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</si>
  <si>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</si>
  <si>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</si>
  <si>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</si>
  <si>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</si>
  <si>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</si>
  <si>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</si>
  <si>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</si>
  <si>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</si>
  <si>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</si>
  <si>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</si>
  <si>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</si>
  <si>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</si>
  <si>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</si>
  <si>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</si>
  <si>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</si>
  <si>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</si>
  <si>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</si>
  <si>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</si>
  <si>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</si>
  <si>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</si>
  <si>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</si>
  <si>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</si>
  <si>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</si>
  <si>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</si>
  <si>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</si>
  <si>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</si>
  <si>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</si>
  <si>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</si>
  <si>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</si>
  <si>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</si>
  <si>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</si>
  <si>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</si>
  <si>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</si>
  <si>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</si>
  <si>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</si>
  <si>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</si>
  <si>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</si>
  <si>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</si>
  <si>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</si>
  <si>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</si>
  <si>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</si>
  <si>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</si>
  <si>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</si>
  <si>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</si>
  <si>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</si>
  <si>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</si>
  <si>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</si>
  <si>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</si>
  <si>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</si>
  <si>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</si>
  <si>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</si>
  <si>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</si>
  <si>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</si>
  <si>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</si>
  <si>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</si>
  <si>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</si>
  <si>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</si>
  <si>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</si>
  <si>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</si>
  <si>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</si>
  <si>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</si>
  <si>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</si>
  <si>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</si>
  <si>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</si>
  <si>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</si>
  <si>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</si>
  <si>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</si>
  <si>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</si>
  <si>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</si>
  <si>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</si>
  <si>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</si>
  <si>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</si>
  <si>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</si>
  <si>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</si>
  <si>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</si>
  <si>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</si>
  <si>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</si>
  <si>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</si>
  <si>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</si>
  <si>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</si>
  <si>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</si>
  <si>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</si>
  <si>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</si>
  <si>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</si>
  <si>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</si>
  <si>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</si>
  <si>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</si>
  <si>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</si>
  <si>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</si>
  <si>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</si>
  <si>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</si>
  <si>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</si>
  <si>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</si>
  <si>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</si>
  <si>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</si>
  <si>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</si>
  <si>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</si>
  <si>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</si>
  <si>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</si>
  <si>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</si>
  <si>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</si>
  <si>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</si>
  <si>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</si>
  <si>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</si>
  <si>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</si>
  <si>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</si>
  <si>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</si>
  <si>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</si>
  <si>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</si>
  <si>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</si>
  <si>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</si>
  <si>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</si>
  <si>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</si>
  <si>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</si>
  <si>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</si>
  <si>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</si>
  <si>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</si>
  <si>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</si>
  <si>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</si>
  <si>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</si>
  <si>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</si>
  <si>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</si>
  <si>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</si>
  <si>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</si>
  <si>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</si>
  <si>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</si>
  <si>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</si>
  <si>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</si>
  <si>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</si>
  <si>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</si>
  <si>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</si>
  <si>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</si>
  <si>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</si>
  <si>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</si>
  <si>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</si>
  <si>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</si>
  <si>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</si>
  <si>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</si>
  <si>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</si>
  <si>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</si>
  <si>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</si>
  <si>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</si>
  <si>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</si>
  <si>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</si>
  <si>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</si>
  <si>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</si>
  <si>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</si>
  <si>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</si>
  <si>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</si>
  <si>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</si>
  <si>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</si>
  <si>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</si>
  <si>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</si>
  <si>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</si>
  <si>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</si>
  <si>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</si>
  <si>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</si>
  <si>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</si>
  <si>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</si>
  <si>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</si>
  <si>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</si>
  <si>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</si>
  <si>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</si>
  <si>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</si>
  <si>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</si>
  <si>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</si>
  <si>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</si>
  <si>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</si>
  <si>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</si>
  <si>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</si>
  <si>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</si>
  <si>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</si>
  <si>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</si>
  <si>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</si>
  <si>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</si>
  <si>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</si>
  <si>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</si>
  <si>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</si>
  <si>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</si>
  <si>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</si>
  <si>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</si>
  <si>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</si>
  <si>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</si>
  <si>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</si>
  <si>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</si>
  <si>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</si>
  <si>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</si>
  <si>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</si>
  <si>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</si>
  <si>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</si>
  <si>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</si>
  <si>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</si>
  <si>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</si>
  <si>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</si>
  <si>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</si>
  <si>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</si>
  <si>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</si>
  <si>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</si>
  <si>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</si>
  <si>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</si>
  <si>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</si>
  <si>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</si>
  <si>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</si>
  <si>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</si>
  <si>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</si>
  <si>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</si>
  <si>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</si>
  <si>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</si>
  <si>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</si>
  <si>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</si>
  <si>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</si>
  <si>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</si>
  <si>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</si>
  <si>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</si>
  <si>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</si>
  <si>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</si>
  <si>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</si>
  <si>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</si>
  <si>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</si>
  <si>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</si>
  <si>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</si>
  <si>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</si>
  <si>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</si>
  <si>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</si>
  <si>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</si>
  <si>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</si>
  <si>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</si>
  <si>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</si>
  <si>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</si>
  <si>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</si>
  <si>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</si>
  <si>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</si>
  <si>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</si>
  <si>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</si>
  <si>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</si>
  <si>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</si>
  <si>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</si>
  <si>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</si>
  <si>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</si>
  <si>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</si>
  <si>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</si>
  <si>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</si>
  <si>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</si>
  <si>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</si>
  <si>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</si>
  <si>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</si>
  <si>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</si>
  <si>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</si>
  <si>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</si>
  <si>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</si>
  <si>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</si>
  <si>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</si>
  <si>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</si>
  <si>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</si>
  <si>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</si>
  <si>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</si>
  <si>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</si>
  <si>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</si>
  <si>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</si>
  <si>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</si>
  <si>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</si>
  <si>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</si>
  <si>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</si>
  <si>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</si>
  <si>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</si>
  <si>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</si>
  <si>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</si>
  <si>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</si>
  <si>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</si>
  <si>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</si>
  <si>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</si>
  <si>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</si>
  <si>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</si>
  <si>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</si>
  <si>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</si>
  <si>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</si>
  <si>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</si>
  <si>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</si>
  <si>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</si>
  <si>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</si>
  <si>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</si>
  <si>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</si>
  <si>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</si>
  <si>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</si>
  <si>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</si>
  <si>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</si>
  <si>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</si>
  <si>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</si>
  <si>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</si>
  <si>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</si>
  <si>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</si>
  <si>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</si>
  <si>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</si>
  <si>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</si>
  <si>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</si>
  <si>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</si>
  <si>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</si>
  <si>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</si>
  <si>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</si>
  <si>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</si>
  <si>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</si>
  <si>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</si>
  <si>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</si>
  <si>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</si>
  <si>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</si>
  <si>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</si>
  <si>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</si>
  <si>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</si>
  <si>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</si>
  <si>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</si>
  <si>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</si>
  <si>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</si>
  <si>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</si>
  <si>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</si>
  <si>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</si>
  <si>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</si>
  <si>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</si>
  <si>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</si>
  <si>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</si>
  <si>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</si>
  <si>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</si>
  <si>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</si>
  <si>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</si>
  <si>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</si>
  <si>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</si>
  <si>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</si>
  <si>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</si>
  <si>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</si>
  <si>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</si>
  <si>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</si>
  <si>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</si>
  <si>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</si>
  <si>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</si>
  <si>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</si>
  <si>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</si>
  <si>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</si>
  <si>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</si>
  <si>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</si>
  <si>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</si>
  <si>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</si>
  <si>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</si>
  <si>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</si>
  <si>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</si>
  <si>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</si>
  <si>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</si>
  <si>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</si>
  <si>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</si>
  <si>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</si>
  <si>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</si>
  <si>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</si>
  <si>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</si>
  <si>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</si>
  <si>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</si>
  <si>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</si>
  <si>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</si>
  <si>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</si>
  <si>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</si>
  <si>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</si>
  <si>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</si>
  <si>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</si>
  <si>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</si>
  <si>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</si>
  <si>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</si>
  <si>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</si>
  <si>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</si>
  <si>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</si>
  <si>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</si>
  <si>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</si>
  <si>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</si>
  <si>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</si>
  <si>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</si>
  <si>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</si>
  <si>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</si>
  <si>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</si>
  <si>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</si>
  <si>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</si>
  <si>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</si>
  <si>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</si>
  <si>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</si>
  <si>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</si>
  <si>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</si>
  <si>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</si>
  <si>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</si>
  <si>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</si>
  <si>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</si>
  <si>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</si>
  <si>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</si>
  <si>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</si>
  <si>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</si>
  <si>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</si>
  <si>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</si>
  <si>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</si>
  <si>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</si>
  <si>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</si>
  <si>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</si>
  <si>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</si>
  <si>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</si>
  <si>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</si>
  <si>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</si>
  <si>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</si>
  <si>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</si>
  <si>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</si>
  <si>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</si>
  <si>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</si>
  <si>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</si>
  <si>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</si>
  <si>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</si>
  <si>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</si>
  <si>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</si>
  <si>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</si>
  <si>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</si>
  <si>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</si>
  <si>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</si>
  <si>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</si>
  <si>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</si>
  <si>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</si>
  <si>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</si>
  <si>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</si>
  <si>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</si>
  <si>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</si>
  <si>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</si>
  <si>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</si>
  <si>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</si>
  <si>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</si>
  <si>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</si>
  <si>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</si>
  <si>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</si>
  <si>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</si>
  <si>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</si>
  <si>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</si>
  <si>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</si>
  <si>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</si>
  <si>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</si>
  <si>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</si>
  <si>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</si>
  <si>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</si>
  <si>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</si>
  <si>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</si>
  <si>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</si>
  <si>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</si>
  <si>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</si>
  <si>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</si>
  <si>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</si>
  <si>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</si>
  <si>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</si>
  <si>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</si>
  <si>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</si>
  <si>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</si>
  <si>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</si>
  <si>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</si>
  <si>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</si>
  <si>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</si>
  <si>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</si>
  <si>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</si>
  <si>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</si>
  <si>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</si>
  <si>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</si>
  <si>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</si>
  <si>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</si>
  <si>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</si>
  <si>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</si>
  <si>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</si>
  <si>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</si>
  <si>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</si>
  <si>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</si>
  <si>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</si>
  <si>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</si>
  <si>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</si>
  <si>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</si>
  <si>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</si>
  <si>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</si>
  <si>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</si>
  <si>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</si>
  <si>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</si>
  <si>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</si>
  <si>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</si>
  <si>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</si>
  <si>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</si>
  <si>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</si>
  <si>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</si>
  <si>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</si>
  <si>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</si>
  <si>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</si>
  <si>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</si>
  <si>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</si>
  <si>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</si>
  <si>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</si>
  <si>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</si>
  <si>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</si>
  <si>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</si>
  <si>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</si>
  <si>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</si>
  <si>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</si>
  <si>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</si>
  <si>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</si>
  <si>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</si>
  <si>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</si>
  <si>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</si>
  <si>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</si>
  <si>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</si>
  <si>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</si>
  <si>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</si>
  <si>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</si>
  <si>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</si>
  <si>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</si>
  <si>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</si>
  <si>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</si>
  <si>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</si>
  <si>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</si>
  <si>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</si>
  <si>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</si>
  <si>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</si>
  <si>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</si>
  <si>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</si>
  <si>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</si>
  <si>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</si>
  <si>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</si>
  <si>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</si>
  <si>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</si>
  <si>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</si>
  <si>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</si>
  <si>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</si>
  <si>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</si>
  <si>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</si>
  <si>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</si>
  <si>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</si>
  <si>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</si>
  <si>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</si>
  <si>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</si>
  <si>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</si>
  <si>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</si>
  <si>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</si>
  <si>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</si>
  <si>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</si>
  <si>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</si>
  <si>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</si>
  <si>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</si>
  <si>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</si>
  <si>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</si>
  <si>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</si>
  <si>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</si>
  <si>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</si>
  <si>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</si>
  <si>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</si>
  <si>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</si>
  <si>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</si>
  <si>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</si>
  <si>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</si>
  <si>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</si>
  <si>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</si>
  <si>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</si>
  <si>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</si>
  <si>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</si>
  <si>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</si>
  <si>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</si>
  <si>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</si>
  <si>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</si>
  <si>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</si>
  <si>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</si>
  <si>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</si>
  <si>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</si>
  <si>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</si>
  <si>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</si>
  <si>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</si>
  <si>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</si>
  <si>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</si>
  <si>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</si>
  <si>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</si>
  <si>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</si>
  <si>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</si>
  <si>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</si>
  <si>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</si>
  <si>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</si>
  <si>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</si>
  <si>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</si>
  <si>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</si>
  <si>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</si>
  <si>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</si>
  <si>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</si>
  <si>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</si>
  <si>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</si>
  <si>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</si>
  <si>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</si>
  <si>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</si>
  <si>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</si>
  <si>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</si>
  <si>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</si>
  <si>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</si>
  <si>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</si>
  <si>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</si>
  <si>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</si>
  <si>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</si>
  <si>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</si>
  <si>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</si>
  <si>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</si>
  <si>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</si>
  <si>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</si>
  <si>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</si>
  <si>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</si>
  <si>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</si>
  <si>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</si>
  <si>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</si>
  <si>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</si>
  <si>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</si>
  <si>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</si>
  <si>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</si>
  <si>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</si>
  <si>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</si>
  <si>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</si>
  <si>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</si>
  <si>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</si>
  <si>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</si>
  <si>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</si>
  <si>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</si>
  <si>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</si>
  <si>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</si>
  <si>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</si>
  <si>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</si>
  <si>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</si>
  <si>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</si>
  <si>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</si>
  <si>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</si>
  <si>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</si>
  <si>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</si>
  <si>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</si>
  <si>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</si>
  <si>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</si>
  <si>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</si>
  <si>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</si>
  <si>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</si>
  <si>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</si>
  <si>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</si>
  <si>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</si>
  <si>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</si>
  <si>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</si>
  <si>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</si>
  <si>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</si>
  <si>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</si>
  <si>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</si>
  <si>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</si>
  <si>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</si>
  <si>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</si>
  <si>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</si>
  <si>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</si>
  <si>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</si>
  <si>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</si>
  <si>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</si>
  <si>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</si>
  <si>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</si>
  <si>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</si>
  <si>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</si>
  <si>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</si>
  <si>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</si>
  <si>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</si>
  <si>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</si>
  <si>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</si>
  <si>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</si>
  <si>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</si>
  <si>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</si>
  <si>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</si>
  <si>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</si>
  <si>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</si>
  <si>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</si>
  <si>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</si>
  <si>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</si>
  <si>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</si>
  <si>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</si>
  <si>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</si>
  <si>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</si>
  <si>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</si>
  <si>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</si>
  <si>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</si>
  <si>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</si>
  <si>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</si>
  <si>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</si>
  <si>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</si>
  <si>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</si>
  <si>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</si>
  <si>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</si>
  <si>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</si>
  <si>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</si>
  <si>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</si>
  <si>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</si>
  <si>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access Night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</si>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</sst>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C17" sqref="C1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292.7981880787047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12.303199652778858</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35" t="str">
        <f>IFERROR(VLOOKUP(D4,DB!A:K,11,0),"")</f>
        <v/>
      </c>
      <c r="C4" s="147"/>
      <c r="D4" s="147"/>
      <c r="E4" s="136"/>
      <c r="F4" s="149"/>
      <c r="G4" s="150">
        <f ca="1">IFERROR(NOW()-F4,"")</f>
        <v>45955.746614004631</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45955.746614004631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45955.746614004631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45955.746614004631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45955.746614004631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45955.746614004631</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45955.746614004631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45955.746614004631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45955.746614004631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45955.746614004631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45955.746614004631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45955.746614004631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45955.746614004631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45955.746614004631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45955.746614004631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45955.746614004631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45955.746614004631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45955.746614004631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45955.746614004631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45955.746614004631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45955.746614004631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45955.746614004631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45955.746614004631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45955.746614004631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45955.746614004631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45955.746614004631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45955.746614004631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45955.746614004631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45955.746614004631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45955.746614004631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45955.746614004631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45955.746614004631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45955.746614004631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45955.746614004631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45955.746614004631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45955.746614004631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45955.746614004631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45955.746614004631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45955.746614004631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45955.746614004631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45955.746614004631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45955.746614004631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45955.746614004631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45955.746614004631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45955.746614004631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45955.746614004631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45955.746614004631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45955.746614004631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45955.746614004631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45955.746614004631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45955.746614004631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45955.746614004631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45955.746614004631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45955.746614004631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45955.746614004631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45955.746614004631</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45955.746614004631</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82979C96-626F-4491-B70C-53885800BA3E}"/>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workbookViewId="0">
      <selection activeCell="A6" sqref="A6:X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130.74677604166936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11.250838541665871</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45955.746614004631</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45955.746614004631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45955.746614004631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45955.746614004631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45955.746614004631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45955.746614004631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45955.746614004631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45955.746614004631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45955.746614004631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45955.746614004631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45955.746614004631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45955.746614004631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45955.746614004631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45955.746614004631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45955.746614004631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45955.746614004631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45955.746614004631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45955.746614004631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45955.746614004631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45955.746614004631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45955.746614004631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45955.746614004631</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45955.746614004631</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45955.746614004631</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45955.746614004631</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45955.746614004631</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45955.746614004631</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45955.746614004631</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45955.746614004631</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45955.746614004631</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45955.746614004631</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45955.746614004631</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45955.746614004631</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45955.746614004631</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45955.746614004631</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45955.746614004631</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45955.746614004631</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45955.746614004631</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45955.746614004631</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45955.746614004631</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45955.746614004631</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45955.746614004631</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45955.746614004631</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45955.746614004631</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45955.746614004631</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45955.746614004631</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45955.746614004631</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45955.746614004631</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45955.746614004631</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45955.746614004631</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45955.746614004631</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45955.746614004631</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45955.746614004631</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45955.746614004631</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45955.746614004631</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45955.746614004631</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45955.746614004631</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45955.746614004631</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45955.746614004631</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45955.746614004631</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45955.746614004631</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45955.746614004631</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45955.746614004631</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45955.746614004631</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45955.746614004631</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45955.746614004631</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45955.746614004631</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45955.746614004631</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45955.746614004631</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45955.746614004631</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45955.746614004631</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45955.746614004631</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45955.746614004631</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45955.746614004631</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45955.746614004631</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45955.746614004631</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45955.746614004631</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62"/>
      <c r="B82" s="163" t="str">
        <f>IFERROR(VLOOKUP(D82,DB!A:K,11,0),"")</f>
        <v/>
      </c>
      <c r="C82" s="163"/>
      <c r="D82" s="163"/>
      <c r="E82" s="164"/>
      <c r="F82" s="165"/>
      <c r="G82" s="166">
        <f ca="1">IFERROR(NOW()-F82,"-")</f>
        <v>45955.746614004631</v>
      </c>
      <c r="H82" s="165"/>
      <c r="I82" s="163" t="str">
        <f>IFERROR(VLOOKUP(D82,DB!A:F,6,0),"")</f>
        <v/>
      </c>
      <c r="J82" s="163" t="str">
        <f>IFERROR(VLOOKUP(D82,DB!A:G,7,0),"")</f>
        <v/>
      </c>
      <c r="K82" s="167"/>
      <c r="L82" s="163" t="str">
        <f>IFERROR(VLOOKUP(D82,DB!A:I,9,0),"")</f>
        <v/>
      </c>
      <c r="M82" s="163"/>
      <c r="N82" s="163"/>
      <c r="O82" s="163"/>
      <c r="P82" s="163"/>
      <c r="Q82" s="163"/>
      <c r="R82" s="163"/>
      <c r="S82" s="163"/>
      <c r="T82" s="163"/>
      <c r="U82" s="163"/>
      <c r="V82" s="163"/>
      <c r="W82" s="163"/>
      <c r="X82" s="163"/>
      <c r="Y82" s="163"/>
      <c r="Z82" s="163"/>
      <c r="AA82" s="163"/>
      <c r="AB82" s="163"/>
      <c r="AC82" s="163"/>
      <c r="AD82" s="163"/>
      <c r="AE82" s="163"/>
      <c r="AF82" s="163"/>
      <c r="AG82" s="163"/>
      <c r="AH82" s="163"/>
      <c r="AI82" s="163"/>
      <c r="AJ82" s="163"/>
      <c r="AK82" s="163"/>
      <c r="AL82" s="163"/>
      <c r="AM82" s="163"/>
      <c r="AN82" s="163"/>
      <c r="AO82" s="163"/>
      <c r="AP82" s="163"/>
      <c r="AQ82" s="163"/>
      <c r="AR82" s="163"/>
      <c r="AS82" s="163"/>
      <c r="AT82" s="163"/>
      <c r="AU82" s="163"/>
      <c r="AV82" s="163"/>
      <c r="AW82" s="163"/>
      <c r="AX82" s="163"/>
      <c r="AY82" s="163"/>
      <c r="AZ82" s="163"/>
      <c r="BA82" s="163"/>
      <c r="BB82" s="163"/>
      <c r="BC82" s="163"/>
      <c r="BD82" s="163"/>
      <c r="BE82" s="163"/>
      <c r="BF82" s="163"/>
      <c r="BG82" s="163"/>
      <c r="BH82" s="163"/>
      <c r="BI82" s="163"/>
      <c r="BJ82" s="163"/>
      <c r="BK82" s="163"/>
      <c r="BL82" s="163"/>
      <c r="BM82" s="163"/>
      <c r="BN82" s="163"/>
      <c r="BO82" s="163"/>
      <c r="BP82" s="163"/>
      <c r="BQ82" s="163"/>
      <c r="BR82" s="163"/>
      <c r="BS82" s="163"/>
      <c r="BT82" s="163"/>
      <c r="BU82" s="163"/>
      <c r="BV82" s="163"/>
      <c r="BW82" s="163"/>
      <c r="BX82" s="163"/>
      <c r="BY82" s="163"/>
      <c r="BZ82" s="163"/>
      <c r="CA82" s="163"/>
      <c r="CB82" s="163"/>
      <c r="CC82" s="163"/>
      <c r="CD82" s="163"/>
      <c r="CE82" s="163"/>
      <c r="CF82" s="163"/>
      <c r="CG82" s="163"/>
      <c r="CH82" s="163"/>
      <c r="CI82" s="163"/>
      <c r="CJ82" s="168"/>
    </row>
    <row r="83" spans="1:88" ht="31.5" customHeight="1">
      <c r="A83" s="114"/>
      <c r="B83" s="18" t="str">
        <f>IFERROR(VLOOKUP(D83,DB!A:K,11,0),"")</f>
        <v/>
      </c>
      <c r="C83" s="18"/>
      <c r="D83" s="18"/>
      <c r="E83" s="115"/>
      <c r="F83" s="116"/>
      <c r="G83" s="117">
        <f ca="1">IFERROR(NOW()-F83,"-")</f>
        <v>45955.746614004631</v>
      </c>
      <c r="H83" s="116"/>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14"/>
      <c r="B84" s="18" t="str">
        <f>IFERROR(VLOOKUP(D84,DB!A:K,11,0),"")</f>
        <v/>
      </c>
      <c r="C84" s="18"/>
      <c r="D84" s="18"/>
      <c r="E84" s="115"/>
      <c r="F84" s="116"/>
      <c r="G84" s="117">
        <f ca="1">IFERROR(NOW()-F84,"-")</f>
        <v>45955.746614004631</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45955.746614004631</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45955.746614004631</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45955.746614004631</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45955.746614004631</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45955.746614004631</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45955.746614004631</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45955.746614004631</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45955.746614004631</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45955.746614004631</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45955.746614004631</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45955.746614004631</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45955.746614004631</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45955.746614004631</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45955.746614004631</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45955.746614004631</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45955.746614004631</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45955.746614004631</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45955.746614004631</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45955.746614004631</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45955.746614004631</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45955.746614004631</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45955.746614004631</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45955.746614004631</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45955.746614004631</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45955.746614004631</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45955.746614004631</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45955.746614004631</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45955.746614004631</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45955.746614004631</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45955.746614004631</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45955.746614004631</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45955.746614004631</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45955.746614004631</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45955.746614004631</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45955.746614004631</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45955.746614004631</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45955.746614004631</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45955.746614004631</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45955.746614004631</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45955.746614004631</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45955.746614004631</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45955.746614004631</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45955.746614004631</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45955.746614004631</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45955.746614004631</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45955.746614004631</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45955.746614004631</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45955.746614004631</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45955.746614004631</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45955.746614004631</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45955.746614004631</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45955.746614004631</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45955.746614004631</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45955.746614004631</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45955.746614004631</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45955.746614004631</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45955.746614004631</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45955.746614004631</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45955.746614004631</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45955.746614004631</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45955.746614004631</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45955.746614004631</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45955.746614004631</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45955.746614004631</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45955.746614004631</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45955.746614004631</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45955.746614004631</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45955.746614004631</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45955.746614004631</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45955.746614004631</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45955.746614004631</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45955.746614004631</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45955.746614004631</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45955.746614004631</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45955.746614004631</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45955.746614004631</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45955.746614004631</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45955.746614004631</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45955.746614004631</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45955.746614004631</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45955.746614004631</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45955.746614004631</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45955.746614004631</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45955.746614004631</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45955.746614004631</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45955.746614004631</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45955.746614004631</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45955.746614004631</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45955.746614004631</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45955.746614004631</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45955.746614004631</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45955.746614004631</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45955.746614004631</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45955.746614004631</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45955.746614004631</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45955.746614004631</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45955.746614004631</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45955.746614004631</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45955.746614004631</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45955.746614004631</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45955.746614004631</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45955.746614004631</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45955.746614004631</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45955.746614004631</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45955.746614004631</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45955.746614004631</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45955.746614004631</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45955.746614004631</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45955.746614004631</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45955.746614004631</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45955.746614004631</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45955.746614004631</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45955.746614004631</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45955.746614004631</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45955.746614004631</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45955.746614004631</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45955.746614004631</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45955.746614004631</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45955.746614004631</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45955.746614004631</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45955.746614004631</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45955.746614004631</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45955.746614004631</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45955.746614004631</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45955.746614004631</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45955.746614004631</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45955.746614004631</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45955.746614004631</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45955.746614004631</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45955.746614004631</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45955.746614004631</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45955.746614004631</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45955.746614004631</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45955.746614004631</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45955.746614004631</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45955.746614004631</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45955.746614004631</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45955.746614004631</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45955.746614004631</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45955.746614004631</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45955.746614004631</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62"/>
      <c r="B226" s="163" t="str">
        <f>IFERROR(VLOOKUP(D226,DB!A:K,11,0),"")</f>
        <v/>
      </c>
      <c r="C226" s="163"/>
      <c r="D226" s="163"/>
      <c r="E226" s="164"/>
      <c r="F226" s="165"/>
      <c r="G226" s="166">
        <f ca="1">IFERROR(NOW()-F226,"-")</f>
        <v>45955.746614004631</v>
      </c>
      <c r="H226" s="165"/>
      <c r="I226" s="163" t="str">
        <f>IFERROR(VLOOKUP(D226,DB!A:F,6,0),"")</f>
        <v/>
      </c>
      <c r="J226" s="163" t="str">
        <f>IFERROR(VLOOKUP(D226,DB!A:G,7,0),"")</f>
        <v/>
      </c>
      <c r="K226" s="167"/>
      <c r="L226" s="163" t="str">
        <f>IFERROR(VLOOKUP(D226,DB!A:I,9,0),"")</f>
        <v/>
      </c>
      <c r="M226" s="163"/>
      <c r="N226" s="163"/>
      <c r="O226" s="163"/>
      <c r="P226" s="163"/>
      <c r="Q226" s="163"/>
      <c r="R226" s="163"/>
      <c r="S226" s="163"/>
      <c r="T226" s="163"/>
      <c r="U226" s="163"/>
      <c r="V226" s="163"/>
      <c r="W226" s="163"/>
      <c r="X226" s="163"/>
      <c r="Y226" s="163"/>
      <c r="Z226" s="163"/>
      <c r="AA226" s="163"/>
      <c r="AB226" s="163"/>
      <c r="AC226" s="163"/>
      <c r="AD226" s="163"/>
      <c r="AE226" s="163"/>
      <c r="AF226" s="163"/>
      <c r="AG226" s="163"/>
      <c r="AH226" s="163"/>
      <c r="AI226" s="163"/>
      <c r="AJ226" s="163"/>
      <c r="AK226" s="163"/>
      <c r="AL226" s="163"/>
      <c r="AM226" s="163"/>
      <c r="AN226" s="163"/>
      <c r="AO226" s="163"/>
      <c r="AP226" s="163"/>
      <c r="AQ226" s="163"/>
      <c r="AR226" s="163"/>
      <c r="AS226" s="163"/>
      <c r="AT226" s="163"/>
      <c r="AU226" s="163"/>
      <c r="AV226" s="163"/>
      <c r="AW226" s="163"/>
      <c r="AX226" s="163"/>
      <c r="AY226" s="163"/>
      <c r="AZ226" s="163"/>
      <c r="BA226" s="163"/>
      <c r="BB226" s="163"/>
      <c r="BC226" s="163"/>
      <c r="BD226" s="163"/>
      <c r="BE226" s="163"/>
      <c r="BF226" s="163"/>
      <c r="BG226" s="163"/>
      <c r="BH226" s="163"/>
      <c r="BI226" s="163"/>
      <c r="BJ226" s="163"/>
      <c r="BK226" s="163"/>
      <c r="BL226" s="163"/>
      <c r="BM226" s="163"/>
      <c r="BN226" s="163"/>
      <c r="BO226" s="163"/>
      <c r="BP226" s="163"/>
      <c r="BQ226" s="163"/>
      <c r="BR226" s="163"/>
      <c r="BS226" s="163"/>
      <c r="BT226" s="163"/>
      <c r="BU226" s="163"/>
      <c r="BV226" s="163"/>
      <c r="BW226" s="163"/>
      <c r="BX226" s="163"/>
      <c r="BY226" s="163"/>
      <c r="BZ226" s="163"/>
      <c r="CA226" s="163"/>
      <c r="CB226" s="163"/>
      <c r="CC226" s="163"/>
      <c r="CD226" s="163"/>
      <c r="CE226" s="163"/>
      <c r="CF226" s="163"/>
      <c r="CG226" s="163"/>
      <c r="CH226" s="163"/>
      <c r="CI226" s="163"/>
      <c r="CJ226" s="168"/>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45955.746614004631</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45955.746614004631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45955.746614004631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45955.746614004631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45955.746614004631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45955.746614004631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45955.746614004631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45955.746614004631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45955.746614004631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45955.746614004631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45955.746614004631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45955.746614004631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45955.746614004631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45955.746614004631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45955.746614004631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45955.746614004631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45955.746614004631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45955.746614004631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45955.746614004631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45955.746614004631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45955.746614004631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45955.746614004631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45955.746614004631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45955.746614004631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45955.746614004631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45955.746614004631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45955.746614004631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45955.746614004631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45955.746614004631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45955.746614004631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45955.746614004631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45955.746614004631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45955.746614004631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45955.746614004631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45955.746614004631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45955.746614004631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45955.746614004631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45955.746614004631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45955.746614004631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45955.746614004631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45955.746614004631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45955.746614004631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45955.746614004631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45955.746614004631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45955.746614004631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45955.746614004631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45955.746614004631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45955.746614004631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45955.746614004631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45955.746614004631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45955.746614004631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45955.746614004631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45955.746614004631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45955.746614004631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45955.746614004631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45955.746614004631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45955.746614004631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45955.746614004631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45955.746614004631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45955.746614004631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45955.746614004631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45955.746614004631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45955.746614004631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45955.746614004631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45955.746614004631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45955.746614004631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45955.746614004631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45955.746614004631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45955.746614004631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45955.746614004631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45955.746614004631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45955.746614004631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45955.746614004631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45955.746614004631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45955.746614004631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45955.746614004631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45955.746614004631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45955.746614004631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45955.746614004631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45955.746614004631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45955.746614004631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45955.746614004631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45955.746614004631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45955.746614004631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45955.746614004631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45955.746614004631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45955.746614004631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45955.746614004631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45955.746614004631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45955.746614004631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45955.746614004631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45955.746614004631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45955.746614004631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45955.746614004631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45955.746614004631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45955.746614004631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45955.746614004631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45955.746614004631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45955.746614004631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45955.746614004631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45955.746614004631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45955.746614004631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45955.746614004631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45955.746614004631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45955.746614004631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45955.746614004631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45955.746614004631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45955.746614004631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45955.746614004631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45955.746614004631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45955.746614004631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45955.746614004631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45955.746614004631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45955.746614004631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45955.746614004631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45955.746614004631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45955.746614004631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45955.746614004631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45955.746614004631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45955.746614004631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45955.746614004631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45955.746614004631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45955.746614004631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45955.746614004631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45955.746614004631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45955.746614004631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45955.746614004631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45955.746614004631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45955.746614004631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45955.746614004631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45955.746614004631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45955.746614004631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45955.746614004631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45955.746614004631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45955.746614004631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45955.746614004631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45955.746614004631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45955.746614004631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45955.746614004631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45955.746614004631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45955.746614004631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45955.746614004631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45955.746614004631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45955.746614004631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45955.746614004631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45955.746614004631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45955.746614004631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45955.746614004631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45955.746614004631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45955.746614004631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45955.746614004631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45955.746614004631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45955.746614004631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45955.746614004631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45955.746614004631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45955.746614004631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45955.746614004631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45955.746614004631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45955.746614004631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45955.746614004631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45955.746614004631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45955.746614004631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45955.746614004631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45955.746614004631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45955.746614004631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45955.746614004631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45955.746614004631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45955.746614004631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45955.746614004631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45955.746614004631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45955.746614004631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45955.746614004631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45955.746614004631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45955.746614004631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45955.746614004631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45955.746614004631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45955.746614004631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45955.746614004631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45955.746614004631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45955.746614004631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45955.746614004631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45955.746614004631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45955.746614004631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45955.746614004631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45955.746614004631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45955.746614004631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45955.746614004631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45955.746614004631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45955.746614004631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45955.746614004631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45955.746614004631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45955.746614004631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45955.746614004631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45955.746614004631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45955.746614004631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45955.746614004631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45955.746614004631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45955.746614004631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45955.746614004631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45955.746614004631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45955.746614004631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45955.746614004631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45955.746614004631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45955.746614004631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45955.746614004631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45955.746614004631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45955.746614004631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45955.746614004631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45955.746614004631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45955.746614004631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45955.746614004631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45955.746614004631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45955.746614004631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45955.746614004631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45955.746614004631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45955.746614004631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45955.746614004631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45955.746614004631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45955.746614004631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45955.746614004631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45955.746614004631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45955.746614004631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45955.746614004631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45955.746614004631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45955.746614004631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45955.746614004631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45955.746614004631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45955.746614004631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45955.746614004631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45955.746614004631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45955.746614004631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45955.746614004631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45955.746614004631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45955.746614004631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45955.746614004631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45955.746614004631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45955.746614004631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45955.746614004631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45955.746614004631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45955.746614004631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45955.746614004631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45955.746614004631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45955.746614004631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45955.746614004631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45955.746614004631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45955.746614004631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45955.746614004631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45955.746614004631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45955.746614004631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45955.746614004631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45955.746614004631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45955.746614004631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45955.746614004631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45955.746614004631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45955.746614004631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45955.746614004631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45955.746614004631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45955.746614004631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45955.746614004631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45955.746614004631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45955.746614004631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45955.746614004631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45955.746614004631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45955.746614004631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45955.746614004631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45955.746614004631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45955.746614004631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45955.746614004631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45955.746614004631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45955.746614004631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45955.746614004631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45955.746614004631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45955.746614004631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45955.746614004631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45955.746614004631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45955.746614004631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45955.746614004631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45955.746614004631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45955.746614004631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45955.746614004631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45955.746614004631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45955.746614004631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45955.746614004631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45955.746614004631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45955.746614004631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45955.746614004631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45955.746614004631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45955.746614004631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45955.746614004631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45955.746614004631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45955.746614004631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45955.746614004631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45955.746614004631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45955.746614004631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45955.746614004631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45955.746614004631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45955.746614004631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45955.746614004631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45955.746614004631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45955.746614004631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45955.746614004631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45955.746614004631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45955.746614004631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45955.746614004631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45955.746614004631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45955.746614004631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45955.746614004631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45955.746614004631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45955.746614004631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45955.746614004631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45955.746614004631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45955.746614004631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45955.746614004631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45955.746614004631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45955.746614004631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45955.746614004631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45955.746614004631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45955.746614004631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45955.746614004631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45955.746614004631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45955.746614004631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45955.746614004631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45955.746614004631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45955.746614004631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45955.746614004631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45955.746614004631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45955.746614004631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45955.746614004631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45955.746614004631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45955.746614004631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45955.746614004631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45955.746614004631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45955.746614004631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45955.746614004631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45955.746614004631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45955.746614004631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45955.746614004631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45955.746614004631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45955.746614004631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45955.746614004631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45955.746614004631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45955.746614004631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45955.746614004631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45955.746614004631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45955.746614004631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45955.746614004631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45955.746614004631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45955.746614004631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45955.746614004631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45955.746614004631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45955.746614004631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45955.746614004631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45955.746614004631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45955.746614004631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45955.746614004631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45955.746614004631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45955.746614004631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45955.746614004631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45955.746614004631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45955.746614004631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45955.746614004631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45955.746614004631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45955.746614004631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45955.746614004631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45955.746614004631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45955.746614004631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45955.746614004631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45955.746614004631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45955.746614004631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45955.746614004631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45955.746614004631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45955.746614004631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45955.746614004631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45955.746614004631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45955.746614004631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45955.746614004631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45955.746614004631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45955.746614004631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45955.746614004631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45955.746614004631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45955.746614004631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45955.746614004631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45955.746614004631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45955.746614004631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45955.746614004631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45955.746614004631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45955.746614004631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45955.746614004631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45955.746614004631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45955.746614004631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45955.746614004631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45955.746614004631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45955.746614004631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45955.746614004631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45955.746614004631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45955.746614004631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45955.746614004631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45955.746614004631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45955.746614004631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45955.746614004631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45955.746614004631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45955.746614004631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45955.746614004631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45955.746614004631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45955.746614004631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45955.746614004631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45955.746614004631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45955.746614004631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45955.746614004631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45955.746614004631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45955.746614004631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45955.746614004631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45955.746614004631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45955.746614004631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45955.746614004631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45955.746614004631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45955.746614004631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45955.746614004631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45955.746614004631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45955.746614004631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45955.746614004631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45955.746614004631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45955.746614004631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45955.746614004631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45955.746614004631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45955.746614004631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45955.746614004631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45955.746614004631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45955.746614004631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45955.746614004631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45955.746614004631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45955.746614004631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45955.746614004631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45955.746614004631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45955.746614004631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45955.746614004631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45955.746614004631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45955.746614004631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45955.746614004631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45955.746614004631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45955.746614004631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45955.746614004631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45955.746614004631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45955.746614004631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45955.746614004631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45955.746614004631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45955.746614004631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45955.746614004631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45955.746614004631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45955.746614004631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45955.746614004631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45955.746614004631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45955.746614004631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45955.746614004631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45955.746614004631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45955.746614004631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45955.746614004631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45955.746614004631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45955.746614004631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45955.746614004631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45955.746614004631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45955.746614004631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45955.746614004631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45955.746614004631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45955.746614004631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45955.746614004631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45955.746614004631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45955.746614004631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45955.746614004631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45955.746614004631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45955.746614004631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45955.746614004631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45955.746614004631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45955.746614004631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45955.746614004631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45955.746614004631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45955.746614004631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45955.746614004631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45955.746614004631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45955.746614004631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45955.746614004631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45955.746614004631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45955.746614004631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45955.746614004631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45955.746614004631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45955.746614004631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45955.746614004631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45955.746614004631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45955.746614004631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45955.746614004631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45955.746614004631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45955.746614004631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45955.746614004631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45955.746614004631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45955.746614004631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45955.746614004631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45955.746614004631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45955.746614004631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45955.746614004631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45955.746614004631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45955.746614004631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45955.746614004631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45955.746614004631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45955.746614004631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45955.746614004631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45955.746614004631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45955.746614004631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45955.746614004631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45955.746614004631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45955.746614004631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45955.746614004631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45955.746614004631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45955.746614004631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45955.746614004631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45955.746614004631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45955.746614004631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45955.746614004631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45955.746614004631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45955.746614004631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45955.746614004631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45955.746614004631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45955.746614004631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45955.746614004631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45955.746614004631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45955.746614004631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45955.746614004631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45955.746614004631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45955.746614004631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45955.746614004631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45955.746614004631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45955.746614004631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45955.746614004631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45955.746614004631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45955.746614004631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45955.746614004631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45955.746614004631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45955.746614004631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45955.746614004631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45955.746614004631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45955.746614004631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45955.746614004631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45955.746614004631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45955.746614004631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45955.746614004631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45955.746614004631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45955.746614004631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45955.746614004631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45955.746614004631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45955.746614004631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45955.746614004631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45955.746614004631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45955.746614004631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45955.746614004631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45955.746614004631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45955.746614004631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45955.746614004631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45955.746614004631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45955.746614004631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45955.746614004631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45955.746614004631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45955.746614004631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45955.746614004631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45955.746614004631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45955.746614004631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45955.746614004631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45955.746614004631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45955.746614004631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45955.746614004631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45955.746614004631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45955.746614004631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45955.746614004631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45955.746614004631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45955.746614004631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45955.746614004631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45955.746614004631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45955.746614004631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45955.746614004631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45955.746614004631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45955.746614004631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45955.746614004631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45955.746614004631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45955.746614004631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45955.746614004631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45955.746614004631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45955.746614004631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45955.746614004631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45955.746614004631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45955.746614004631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45955.746614004631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45955.746614004631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45955.746614004631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45955.746614004631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45955.746614004631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45955.746614004631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45955.746614004631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45955.746614004631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45955.746614004631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45955.746614004631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45955.746614004631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45955.746614004631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45955.746614004631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45955.746614004631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45955.746614004631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45955.746614004631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45955.746614004631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45955.746614004631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45955.746614004631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45955.746614004631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45955.746614004631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45955.746614004631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45955.746614004631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45955.746614004631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45955.746614004631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45955.746614004631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45955.746614004631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45955.746614004631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45955.746614004631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45955.746614004631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45955.746614004631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45955.746614004631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45955.746614004631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45955.746614004631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45955.746614004631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45955.746614004631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45955.746614004631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45955.746614004631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45955.746614004631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45955.746614004631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45955.746614004631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45955.746614004631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45955.746614004631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45955.746614004631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45955.746614004631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45955.746614004631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45955.746614004631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45955.746614004631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45955.746614004631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45955.746614004631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45955.746614004631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45955.746614004631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45955.746614004631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45955.746614004631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45955.746614004631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45955.746614004631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45955.746614004631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45955.746614004631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45955.746614004631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45955.746614004631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45955.746614004631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45955.746614004631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45955.746614004631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45955.746614004631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45955.746614004631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45955.746614004631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45955.746614004631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45955.746614004631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45955.746614004631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45955.746614004631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45955.746614004631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45955.746614004631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45955.746614004631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45955.746614004631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45955.746614004631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45955.746614004631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45955.746614004631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45955.746614004631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45955.746614004631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45955.746614004631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45955.746614004631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45955.746614004631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45955.746614004631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45955.746614004631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45955.746614004631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45955.746614004631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45955.746614004631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45955.746614004631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45955.746614004631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45955.746614004631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45955.746614004631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45955.746614004631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45955.746614004631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45955.746614004631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45955.746614004631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45955.746614004631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45955.746614004631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45955.746614004631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45955.746614004631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45955.746614004631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45955.746614004631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45955.746614004631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45955.746614004631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45955.746614004631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45955.746614004631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45955.746614004631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45955.746614004631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45955.746614004631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45955.746614004631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45955.746614004631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45955.746614004631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45955.746614004631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45955.746614004631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45955.746614004631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45955.746614004631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45955.746614004631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45955.746614004631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45955.746614004631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45955.746614004631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45955.746614004631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45955.746614004631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45955.746614004631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45955.746614004631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45955.746614004631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45955.746614004631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45955.746614004631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45955.746614004631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45955.746614004631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45955.746614004631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45955.746614004631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45955.746614004631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45955.746614004631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45955.746614004631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45955.746614004631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45955.746614004631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45955.746614004631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45955.746614004631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45955.746614004631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45955.746614004631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45955.746614004631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45955.746614004631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45955.746614004631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45955.746614004631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45955.746614004631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45955.746614004631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45955.746614004631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45955.746614004631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45955.746614004631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45955.746614004631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45955.746614004631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45955.746614004631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45955.746614004631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45955.746614004631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45955.746614004631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45955.746614004631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45955.746614004631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45955.746614004631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45955.746614004631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45955.746614004631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45955.746614004631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45955.746614004631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45955.746614004631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45955.746614004631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45955.746614004631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45955.746614004631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45955.746614004631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45955.746614004631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45955.746614004631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45955.746614004631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45955.746614004631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45955.746614004631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45955.746614004631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45955.746614004631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45955.746614004631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45955.746614004631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45955.746614004631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45955.746614004631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45955.746614004631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45955.746614004631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45955.746614004631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45955.746614004631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45955.746614004631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45955.746614004631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45955.746614004631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45955.746614004631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45955.746614004631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45955.746614004631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45955.746614004631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45955.746614004631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45955.746614004631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45955.746614004631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45955.746614004631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45955.746614004631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45955.746614004631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45955.746614004631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45955.746614004631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45955.746614004631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45955.746614004631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45955.746614004631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45955.746614004631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45955.746614004631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45955.746614004631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45955.746614004631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45955.746614004631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45955.746614004631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45955.746614004631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45955.746614004631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45955.746614004631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45955.746614004631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45955.746614004631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45955.746614004631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45955.746614004631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45955.746614004631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45955.746614004631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45955.746614004631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45955.746614004631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45955.746614004631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45955.746614004631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45955.746614004631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45955.746614004631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45955.746614004631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45955.746614004631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45955.746614004631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45955.746614004631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45955.746614004631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45955.746614004631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45955.746614004631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45955.746614004631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45955.746614004631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45955.746614004631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45955.746614004631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45955.746614004631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45955.746614004631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45955.746614004631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45955.746614004631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45955.746614004631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45955.746614004631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45955.746614004631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45955.746614004631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45955.746614004631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45955.746614004631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45955.746614004631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45955.746614004631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45955.746614004631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45955.746614004631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45955.746614004631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45955.746614004631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45955.746614004631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45955.746614004631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45955.746614004631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45955.746614004631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45955.746614004631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45955.746614004631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45955.746614004631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45955.746614004631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45955.746614004631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45955.746614004631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45955.746614004631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45955.746614004631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45955.746614004631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45955.746614004631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45955.746614004631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45955.746614004631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45955.746614004631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45955.746614004631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45955.746614004631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45955.746614004631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45955.746614004631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45955.746614004631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45955.746614004631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45955.746614004631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45955.746614004631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45955.746614004631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45955.746614004631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45955.746614004631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45955.746614004631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45955.746614004631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45955.746614004631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45955.746614004631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45955.746614004631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45955.746614004631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45955.746614004631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45955.746614004631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45955.746614004631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45955.746614004631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45955.746614004631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45955.746614004631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45955.746614004631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45955.746614004631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45955.746614004631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45955.746614004631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45955.746614004631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45955.746614004631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45955.746614004631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45955.746614004631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45955.746614004631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45955.746614004631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45955.746614004631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45955.746614004631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45955.746614004631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45955.746614004631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45955.746614004631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45955.746614004631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45955.746614004631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45955.746614004631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45955.746614004631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45955.746614004631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45955.746614004631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45955.746614004631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45955.746614004631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45955.746614004631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45955.746614004631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45955.746614004631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45955.746614004631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45955.746614004631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45955.746614004631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45955.746614004631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45955.746614004631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45955.746614004631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45955.746614004631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45955.746614004631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45955.746614004631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45955.746614004631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45955.746614004631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45955.746614004631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45955.746614004631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45955.746614004631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45955.746614004631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45955.746614004631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45955.746614004631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45955.746614004631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45955.746614004631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45955.746614004631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45955.746614004631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45955.746614004631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45955.746614004631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45955.746614004631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45955.746614004631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45955.746614004631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45955.746614004631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45955.746614004631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45955.746614004631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45955.746614004631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45955.746614004631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45955.746614004631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45955.746614004631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45955.746614004631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45955.746614004631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45955.746614004631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45955.746614004631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45955.746614004631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45955.746614004631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45955.746614004631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45955.746614004631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45955.746614004631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45955.746614004631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45955.746614004631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45955.746614004631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45955.746614004631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45955.746614004631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45955.746614004631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45955.746614004631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45955.746614004631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45955.746614004631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45955.746614004631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45955.746614004631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45955.746614004631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45955.746614004631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45955.746614004631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45955.746614004631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45955.746614004631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45955.746614004631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45955.746614004631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45955.746614004631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45955.746614004631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45955.746614004631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45955.746614004631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45955.746614004631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45955.746614004631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45955.746614004631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45955.746614004631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45955.746614004631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45955.746614004631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45955.746614004631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45955.746614004631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45955.746614004631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45955.746614004631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45955.746614004631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45955.746614004631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45955.746614004631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45955.746614004631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45955.746614004631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45955.746614004631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45955.746614004631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45955.746614004631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45955.746614004631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45955.746614004631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45955.746614004631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45955.746614004631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45955.746614004631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45955.746614004631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45955.746614004631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45955.746614004631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45955.746614004631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45955.746614004631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45955.746614004631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45955.746614004631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45955.746614004631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45955.746614004631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45955.746614004631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45955.746614004631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45955.746614004631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45955.746614004631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45955.746614004631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45955.746614004631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45955.746614004631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45955.746614004631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45955.746614004631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45955.746614004631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45955.746614004631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45955.746614004631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45955.746614004631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45955.746614004631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45955.746614004631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45955.746614004631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45955.746614004631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45955.746614004631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45955.746614004631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45955.746614004631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45955.746614004631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45955.746614004631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45955.746614004631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45955.746614004631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45955.746614004631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45955.746614004631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45955.746614004631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45955.746614004631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45955.746614004631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45955.746614004631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45955.746614004631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45955.746614004631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45955.746614004631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45955.746614004631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45955.746614004631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45955.746614004631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45955.746614004631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45955.746614004631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45955.746614004631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45955.746614004631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45955.746614004631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45955.746614004631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45955.746614004631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45955.746614004631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45955.746614004631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45955.746614004631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45955.746614004631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45955.746614004631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45955.746614004631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45955.746614004631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45955.746614004631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45955.746614004631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45955.746614004631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45955.746614004631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45955.746614004631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45955.746614004631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45955.746614004631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45955.746614004631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45955.746614004631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45955.746614004631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45955.746614004631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45955.746614004631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45955.746614004631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45955.746614004631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45955.746614004631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45955.746614004631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45955.746614004631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45955.746614004631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45955.746614004631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45955.746614004631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45955.746614004631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45955.746614004631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45955.746614004631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45955.746614004631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45955.746614004631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45955.746614004631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45955.746614004631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45955.746614004631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45955.746614004631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45955.746614004631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45955.746614004631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45955.746614004631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45955.746614004631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45955.746614004631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45955.746614004631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45955.746614004631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45955.746614004631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45955.746614004631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45955.746614004631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45955.746614004631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45955.746614004631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45955.746614004631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45955.746614004631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45955.746614004631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45955.746614004631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45955.746614004631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45955.746614004631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45955.746614004631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45955.746614004631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45955.746614004631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45955.746614004631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45955.746614004631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45955.746614004631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45955.746614004631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45955.746614004631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45955.746614004631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45955.746614004631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45955.746614004631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45955.746614004631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45955.746614004631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45955.746614004631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45955.746614004631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45955.746614004631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45955.746614004631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45955.746614004631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45955.746614004631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45955.746614004631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45955.746614004631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45955.746614004631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45955.746614004631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45955.746614004631</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E9" sqref="E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252.26589641203464</v>
      </c>
      <c r="H2" s="100">
        <v>45703.474768518521</v>
      </c>
      <c r="I2" s="97" t="str">
        <f>IFERROR(VLOOKUP(D2,DB!A:F,6,0),"")</f>
        <v>SCECO</v>
      </c>
      <c r="J2" s="97" t="str">
        <f>IFERROR(VLOOKUP(D2,DB!A:G,7,0),"")</f>
        <v>Dead</v>
      </c>
      <c r="K2" s="102" t="s">
        <v>39088</v>
      </c>
      <c r="L2" s="94" t="str">
        <f>IFERROR(VLOOKUP(D2,DB!A:I,9,0),"")</f>
        <v>Latis</v>
      </c>
    </row>
    <row r="3" spans="1:16" ht="30" customHeight="1">
      <c r="A3" s="94" t="s">
        <v>39089</v>
      </c>
      <c r="B3" s="94" t="str">
        <f>IFERROR(VLOOKUP(D3,DB!A:K,11,0),"")</f>
        <v>R4</v>
      </c>
      <c r="C3" s="94">
        <v>1</v>
      </c>
      <c r="D3" s="94" t="s">
        <v>27420</v>
      </c>
      <c r="E3" s="99" t="s">
        <v>38998</v>
      </c>
      <c r="F3" s="124">
        <v>45953.634722222225</v>
      </c>
      <c r="G3" s="125">
        <f ca="1">IFERROR(NOW()-F3,"")</f>
        <v>2.111891782406019</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1</v>
      </c>
      <c r="D4" s="94" t="s">
        <v>36111</v>
      </c>
      <c r="E4" s="99" t="s">
        <v>38998</v>
      </c>
      <c r="F4" s="124">
        <v>45955.738356481481</v>
      </c>
      <c r="G4" s="125">
        <f ca="1">IFERROR(NOW()-F4,"")</f>
        <v>8.2575231499504298E-3</v>
      </c>
      <c r="H4" s="124">
        <v>45955.732800925929</v>
      </c>
      <c r="I4" s="120" t="str">
        <f>IFERROR(VLOOKUP(D4,DB!A:F,6,0),"")</f>
        <v>Generator-SG</v>
      </c>
      <c r="J4" s="120" t="str">
        <f>IFERROR(VLOOKUP(D4,DB!A:G,7,0),"")</f>
        <v>No BB Shifted</v>
      </c>
      <c r="K4" s="126" t="s">
        <v>39092</v>
      </c>
      <c r="L4" s="122" t="str">
        <f>IFERROR(VLOOKUP(D4,DB!A:I,9,0),"")</f>
        <v>Latis</v>
      </c>
    </row>
    <row r="5" spans="1:16" ht="15" customHeight="1">
      <c r="A5" s="120"/>
      <c r="B5" s="120" t="str">
        <f>IFERROR(VLOOKUP(D5,DB!A:K,11,0),"")</f>
        <v/>
      </c>
      <c r="C5" s="121"/>
      <c r="D5" s="122"/>
      <c r="E5" s="99"/>
      <c r="F5" s="124"/>
      <c r="G5" s="125">
        <f ca="1">IFERROR(NOW()-F5,"")</f>
        <v>45955.746614004631</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45955.746614004631</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45955.746614004631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45955.746614004631</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45955.746614004631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45955.746614004631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45955.746614004631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45955.746614004631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45955.746614004631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45955.746614004631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45955.746614004631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45955.746614004631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45955.746614004631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9"/>
      <c r="E18" s="123"/>
      <c r="F18" s="124"/>
      <c r="G18" s="125">
        <f ca="1">IFERROR(NOW()-F18,"")</f>
        <v>45955.746614004631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45955.746614004631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45955.746614004631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45955.746614004631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45955.746614004631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45955.746614004631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45955.746614004631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45955.746614004631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45955.746614004631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45955.746614004631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45955.746614004631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45955.746614004631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45955.746614004631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45955.746614004631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45955.746614004631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45955.746614004631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45955.746614004631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45955.746614004631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45955.746614004631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45955.746614004631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45955.746614004631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45955.746614004631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45955.746614004631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45955.746614004631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45955.746614004631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45955.746614004631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45955.746614004631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45955.746614004631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45955.746614004631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45955.746614004631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45955.746614004631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45955.746614004631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45955.746614004631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45955.746614004631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45955.746614004631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45955.746614004631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45955.746614004631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45955.746614004631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45955.746614004631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45955.746614004631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45955.746614004631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45955.746614004631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45955.746614004631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45955.746614004631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45955.746614004631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45955.746614004631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45955.746614004631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45955.746614004631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45955.746614004631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45955.746614004631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45955.746614004631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45955.746614004631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45955.746614004631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45955.746614004631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45955.746614004631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45955.746614004631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45955.746614004631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45955.746614004631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45955.746614004631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45955.746614004631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45955.746614004631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45955.746614004631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45955.746614004631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45955.746614004631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45955.746614004631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45955.746614004631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45955.746614004631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45955.746614004631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45955.746614004631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45955.746614004631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45955.746614004631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45955.746614004631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45955.746614004631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45955.746614004631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45955.746614004631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45955.746614004631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45955.746614004631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45955.746614004631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45955.746614004631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45955.746614004631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45955.746614004631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45955.746614004631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45955.746614004631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45955.746614004631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45955.746614004631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45955.746614004631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45955.746614004631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45955.746614004631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45955.746614004631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45955.746614004631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45955.746614004631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45955.746614004631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45955.746614004631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45955.746614004631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45955.746614004631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45955.746614004631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45955.746614004631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45955.746614004631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45955.746614004631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45955.746614004631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45955.746614004631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45955.746614004631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45955.746614004631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45955.746614004631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45955.746614004631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45955.746614004631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45955.746614004631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45955.746614004631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45955.746614004631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45955.746614004631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45955.746614004631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45955.746614004631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45955.746614004631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45955.746614004631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45955.746614004631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45955.746614004631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45955.746614004631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45955.746614004631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45955.746614004631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45955.746614004631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45955.746614004631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45955.746614004631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45955.746614004631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45955.746614004631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45955.746614004631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45955.746614004631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45955.746614004631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45955.746614004631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45955.746614004631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45955.746614004631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45955.746614004631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45955.746614004631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45955.746614004631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45955.746614004631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45955.746614004631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45955.746614004631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45955.746614004631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45955.746614004631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45955.746614004631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45955.746614004631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45955.746614004631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45955.746614004631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45955.746614004631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45955.746614004631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45955.746614004631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45955.746614004631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45955.746614004631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45955.746614004631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45955.746614004631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45955.746614004631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45955.746614004631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45955.746614004631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45955.746614004631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45955.746614004631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45955.746614004631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45955.746614004631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45955.746614004631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45955.746614004631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45955.746614004631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45955.746614004631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45955.746614004631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45955.746614004631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45955.746614004631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45955.746614004631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45955.746614004631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45955.746614004631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45955.746614004631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45955.746614004631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45955.746614004631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45955.746614004631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45955.746614004631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45955.746614004631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45955.746614004631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45955.746614004631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45955.746614004631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45955.746614004631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45955.746614004631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45955.746614004631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45955.746614004631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45955.746614004631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45955.746614004631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45955.746614004631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45955.746614004631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45955.746614004631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45955.746614004631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45955.746614004631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45955.746614004631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45955.746614004631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45955.746614004631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45955.746614004631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45955.746614004631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45955.746614004631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45955.746614004631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45955.746614004631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45955.746614004631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45955.746614004631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45955.746614004631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45955.746614004631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45955.746614004631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45955.746614004631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45955.746614004631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45955.746614004631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45955.746614004631</v>
      </c>
      <c r="H220" s="124"/>
      <c r="I220" s="120" t="str">
        <f>IFERROR(VLOOKUP(D220,DB!A:F,6,0),"")</f>
        <v/>
      </c>
      <c r="J220" s="120" t="str">
        <f>IFERROR(VLOOKUP(D220,DB!A:G,7,0),"")</f>
        <v/>
      </c>
      <c r="K220" s="126"/>
      <c r="L220" s="122" t="str">
        <f>IFERROR(VLOOKUP(D220,DB!A:I,9,0),"")</f>
        <v/>
      </c>
    </row>
    <row r="221" spans="1:12" ht="15" customHeight="1">
      <c r="A221" s="127"/>
      <c r="B221" s="127" t="str">
        <f>IFERROR(VLOOKUP(D221,DB!A:K,11,0),"")</f>
        <v/>
      </c>
      <c r="C221" s="128"/>
      <c r="D221" s="129"/>
      <c r="E221" s="130"/>
      <c r="F221" s="131"/>
      <c r="G221" s="132">
        <f ca="1">IFERROR(NOW()-F221,"")</f>
        <v>45955.746614004631</v>
      </c>
      <c r="H221" s="131"/>
      <c r="I221" s="127" t="str">
        <f>IFERROR(VLOOKUP(D221,DB!A:F,6,0),"")</f>
        <v/>
      </c>
      <c r="J221" s="127" t="str">
        <f>IFERROR(VLOOKUP(D221,DB!A:G,7,0),"")</f>
        <v/>
      </c>
      <c r="K221" s="133"/>
      <c r="L221" s="129"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63.914553819442517</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39079</v>
      </c>
      <c r="F3" s="38">
        <v>45926.188877314817</v>
      </c>
      <c r="G3" s="145">
        <f t="shared" ref="G3" ca="1" si="0">IFERROR(NOW()-F3,"")</f>
        <v>29.557736689814192</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39079</v>
      </c>
      <c r="F4" s="154">
        <v>45948.661111111112</v>
      </c>
      <c r="G4" s="155">
        <f ca="1">IFERROR(NOW()-F4,"")</f>
        <v>7.0855028935184237</v>
      </c>
      <c r="H4" s="154">
        <v>45948.661111111112</v>
      </c>
      <c r="I4" s="153" t="str">
        <f>IFERROR(VLOOKUP(D4,DB!A:F,6,0),"")</f>
        <v>SCECO</v>
      </c>
      <c r="J4" s="153" t="str">
        <f>IFERROR(VLOOKUP(D4,DB!A:G,7,0),"")</f>
        <v>Dead</v>
      </c>
      <c r="K4" s="153" t="s">
        <v>39098</v>
      </c>
      <c r="L4" s="153" t="str">
        <f>IFERROR(VLOOKUP(D4,DB!A:I,9,0),"")</f>
        <v>Latis</v>
      </c>
    </row>
    <row r="5" spans="1:13" ht="15">
      <c r="A5" s="153"/>
      <c r="B5" s="153" t="str">
        <f>IFERROR(VLOOKUP(D5,DB!A:K,11,0),"")</f>
        <v/>
      </c>
      <c r="C5" s="153"/>
      <c r="D5" s="153"/>
      <c r="E5" s="153"/>
      <c r="F5" s="154"/>
      <c r="G5" s="155">
        <f ca="1">IFERROR(NOW()-F5,"")</f>
        <v>45955.746614004631</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45955.746614004631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45955.746614004631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45955.746614004631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45955.746614004631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45955.746614004631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45955.746614004631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45955.746614004631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45955.746614004631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45955.746614004631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45955.746614004631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45955.746614004631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45955.746614004631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45955.746614004631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45955.746614004631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45955.746614004631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45955.746614004631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45955.746614004631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45955.746614004631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45955.746614004631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45955.746614004631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45955.746614004631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45955.746614004631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45955.746614004631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45955.746614004631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45955.746614004631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45955.746614004631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45955.746614004631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45955.746614004631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45955.746614004631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45955.746614004631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45955.746614004631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45955.746614004631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45955.746614004631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45955.746614004631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45955.746614004631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45955.746614004631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45955.746614004631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45955.746614004631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45955.746614004631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45955.746614004631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45955.746614004631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45955.746614004631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45955.746614004631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45955.746614004631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45955.746614004631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45955.746614004631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45955.746614004631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45955.746614004631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45955.746614004631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45955.746614004631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45955.746614004631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45955.746614004631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45955.746614004631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45955.746614004631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45955.746614004631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45955.746614004631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45955.746614004631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45955.746614004631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45955.746614004631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45955.746614004631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45955.746614004631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45955.746614004631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45955.746614004631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45955.746614004631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45955.746614004631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45955.746614004631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45955.746614004631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45955.746614004631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45955.746614004631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45955.746614004631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45955.746614004631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45955.746614004631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45955.746614004631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45955.746614004631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45955.746614004631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45955.746614004631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45955.746614004631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45955.746614004631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45955.746614004631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45955.746614004631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45955.746614004631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45955.746614004631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45955.746614004631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45955.746614004631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45955.746614004631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45955.746614004631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45955.746614004631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45955.746614004631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45955.746614004631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45955.746614004631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45955.746614004631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45955.746614004631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45955.746614004631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45955.746614004631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45955.746614004631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45955.746614004631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45955.746614004631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45955.746614004631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45955.746614004631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45955.746614004631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45955.746614004631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45955.746614004631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45955.746614004631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45955.746614004631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45955.746614004631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45955.746614004631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45955.746614004631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45955.746614004631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45955.746614004631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45955.746614004631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45955.746614004631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45955.746614004631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45955.746614004631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45955.746614004631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45955.746614004631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45955.746614004631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45955.746614004631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45955.746614004631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45955.746614004631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45955.746614004631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45955.746614004631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45955.746614004631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45955.746614004631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45955.746614004631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45955.746614004631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45955.746614004631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45955.746614004631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45955.746614004631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45955.746614004631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45955.746614004631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45955.746614004631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45955.746614004631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45955.746614004631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45955.746614004631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45955.746614004631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45955.746614004631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45955.746614004631</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45955.746614004631</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45955.746614004631</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45955.746614004631</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45955.746614004631</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45955.746614004631</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45955.746614004631</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45955.746614004631</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45955.746614004631</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45955.746614004631</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45955.746614004631</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45955.746614004631</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45955.746614004631</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45955.746614004631</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45955.746614004631</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45955.746614004631</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45955.746614004631</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45955.746614004631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45955.746614004631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45955.746614004631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45955.746614004631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45955.746614004631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45955.746614004631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45955.746614004631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45955.746614004631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45955.746614004631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45955.746614004631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45955.746614004631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45955.746614004631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45955.746614004631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45955.746614004631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45955.746614004631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45955.746614004631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45955.746614004631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45955.746614004631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45955.746614004631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45955.746614004631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45955.746614004631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45955.746614004631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45955.746614004631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45955.746614004631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45955.746614004631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45955.746614004631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45955.746614004631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45955.746614004631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45955.746614004631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45955.746614004631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45955.746614004631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45955.746614004631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45955.746614004631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45955.746614004631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45955.746614004631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45955.746614004631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45955.746614004631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45955.746614004631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45955.746614004631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45955.746614004631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45955.746614004631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45955.746614004631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45955.746614004631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45955.746614004631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45955.746614004631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45955.746614004631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45955.746614004631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45955.746614004631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45955.746614004631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45955.746614004631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45955.746614004631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45955.746614004631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45955.746614004631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45955.746614004631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45955.746614004631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45955.746614004631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45955.746614004631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45955.746614004631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45955.746614004631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45955.746614004631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45955.746614004631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45955.746614004631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45955.746614004631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45955.746614004631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45955.746614004631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45955.746614004631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45955.746614004631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45955.746614004631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45955.746614004631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45955.746614004631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45955.746614004631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45955.746614004631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45955.746614004631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45955.746614004631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45955.746614004631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45955.746614004631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45955.746614004631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45955.746614004631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45955.746614004631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45955.746614004631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45955.746614004631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45955.746614004631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45955.746614004631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45955.746614004631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45955.746614004631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45955.746614004631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45955.746614004631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45955.746614004631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45955.746614004631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45955.746614004631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45955.746614004631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45955.746614004631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45955.746614004631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45955.746614004631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45955.746614004631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45955.746614004631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45955.746614004631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45955.746614004631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45955.746614004631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45955.746614004631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45955.746614004631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45955.746614004631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45955.746614004631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45955.746614004631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45955.746614004631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45955.746614004631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45955.746614004631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45955.746614004631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45955.746614004631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45955.746614004631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45955.746614004631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45955.746614004631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45955.746614004631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45955.746614004631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45955.746614004631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45955.746614004631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45955.746614004631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45955.746614004631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45955.746614004631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45955.746614004631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45955.746614004631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45955.746614004631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45955.746614004631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45955.746614004631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45955.746614004631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45955.746614004631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45955.746614004631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45955.746614004631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45955.746614004631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45955.746614004631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45955.746614004631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45955.746614004631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45955.746614004631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45955.746614004631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45955.746614004631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45955.746614004631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45955.746614004631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45955.746614004631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45955.746614004631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45955.746614004631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45955.746614004631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45955.746614004631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45955.746614004631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45955.746614004631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45955.746614004631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45955.746614004631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45955.746614004631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45955.746614004631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45955.746614004631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45955.746614004631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45955.746614004631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45955.746614004631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45955.746614004631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45955.746614004631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45955.746614004631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45955.746614004631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45955.746614004631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45955.746614004631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45955.746614004631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45955.746614004631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45955.746614004631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45955.746614004631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45955.746614004631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45955.746614004631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45955.746614004631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45955.746614004631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45955.746614004631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45955.746614004631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45955.746614004631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45955.746614004631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45955.746614004631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45955.746614004631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45955.746614004631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45955.746614004631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45955.746614004631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45955.746614004631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45955.746614004631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45955.746614004631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45955.746614004631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45955.746614004631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45955.746614004631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45955.746614004631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45955.746614004631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45955.746614004631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45955.746614004631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45955.746614004631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45955.746614004631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45955.746614004631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45955.746614004631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45955.746614004631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45955.746614004631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45955.746614004631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45955.746614004631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45955.746614004631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45955.746614004631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45955.746614004631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45955.746614004631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45955.746614004631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45955.746614004631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45955.746614004631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45955.746614004631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45955.746614004631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45955.746614004631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45955.746614004631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45955.746614004631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45955.746614004631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45955.746614004631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45955.746614004631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45955.746614004631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45955.746614004631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45955.746614004631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45955.746614004631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45955.746614004631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45955.746614004631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45955.746614004631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45955.746614004631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45955.746614004631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45955.746614004631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45955.746614004631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45955.746614004631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45955.746614004631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45955.746614004631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45955.746614004631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45955.746614004631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45955.746614004631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45955.746614004631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45955.746614004631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45955.746614004631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45955.746614004631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45955.746614004631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45955.746614004631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45955.746614004631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45955.746614004631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45955.746614004631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45955.746614004631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45955.746614004631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45955.746614004631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45955.746614004631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45955.746614004631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45955.746614004631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45955.746614004631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45955.746614004631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45955.746614004631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45955.746614004631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45955.746614004631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45955.746614004631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45955.746614004631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45955.746614004631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45955.746614004631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45955.746614004631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45955.746614004631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45955.746614004631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45955.746614004631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45955.746614004631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45955.746614004631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45955.746614004631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45955.746614004631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45955.746614004631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45955.746614004631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45955.746614004631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45955.746614004631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45955.746614004631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45955.746614004631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45955.746614004631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45955.746614004631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45955.746614004631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45955.746614004631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45955.746614004631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45955.746614004631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45955.746614004631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45955.746614004631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45955.746614004631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45955.746614004631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45955.746614004631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45955.746614004631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45955.746614004631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45955.746614004631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45955.746614004631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45955.746614004631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45955.746614004631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45955.746614004631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45955.746614004631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45955.746614004631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45955.746614004631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45955.746614004631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45955.746614004631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45955.746614004631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45955.746614004631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45955.746614004631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45955.746614004631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45955.746614004631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45955.746614004631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45955.746614004631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45955.746614004631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45955.746614004631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45955.746614004631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45955.746614004631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45955.746614004631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45955.746614004631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45955.746614004631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45955.746614004631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45955.746614004631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45955.746614004631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45955.746614004631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45955.746614004631</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tabSelected="1" workbookViewId="0">
      <selection activeCell="D5" sqre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R6</v>
      </c>
      <c r="C2" s="106"/>
      <c r="D2" s="104" t="s">
        <v>33197</v>
      </c>
      <c r="E2" s="107"/>
      <c r="F2" s="108"/>
      <c r="G2" s="77">
        <f ca="1">IFERROR(NOW()-F2,"-")</f>
        <v>45955.746614004631</v>
      </c>
      <c r="H2" s="108"/>
      <c r="I2" s="104" t="str">
        <f>IFERROR(VLOOKUP(D2,DB!A:F,6,0),"")</f>
        <v>SCECO</v>
      </c>
      <c r="J2" s="103" t="str">
        <f>IFERROR(VLOOKUP(D2,DB!A:G,7,0),"")</f>
        <v>Good</v>
      </c>
      <c r="K2" s="109"/>
      <c r="L2" s="110" t="str">
        <f>IFERROR(VLOOKUP(D2,DB!A:I,9,0),"")</f>
        <v>Latis</v>
      </c>
    </row>
    <row r="3" spans="1:16383" ht="31.5" customHeight="1">
      <c r="A3" s="105"/>
      <c r="B3" s="104" t="str">
        <f>IFERROR(VLOOKUP(D3,DB!A:K,11,0),"")</f>
        <v>R6</v>
      </c>
      <c r="C3" s="106"/>
      <c r="D3" s="104" t="s">
        <v>33189</v>
      </c>
      <c r="E3" s="107"/>
      <c r="F3" s="108"/>
      <c r="G3" s="77">
        <f ca="1">IFERROR(NOW()-F3,"-")</f>
        <v>45955.746614004631</v>
      </c>
      <c r="H3" s="108"/>
      <c r="I3" s="104" t="str">
        <f>IFERROR(VLOOKUP(D3,DB!A:F,6,0),"")</f>
        <v>SCECO</v>
      </c>
      <c r="J3" s="103" t="str">
        <f>IFERROR(VLOOKUP(D3,DB!A:G,7,0),"")</f>
        <v>Dead</v>
      </c>
      <c r="K3" s="109"/>
      <c r="L3" s="110" t="str">
        <f>IFERROR(VLOOKUP(D3,DB!A:I,9,0),"")</f>
        <v>Latis</v>
      </c>
    </row>
    <row r="4" spans="1:16383" ht="31.5" customHeight="1">
      <c r="A4" s="105"/>
      <c r="B4" s="104" t="str">
        <f>IFERROR(VLOOKUP(D4,DB!A:K,11,0),"")</f>
        <v>R6</v>
      </c>
      <c r="C4" s="106"/>
      <c r="D4" s="104" t="s">
        <v>33572</v>
      </c>
      <c r="E4" s="107"/>
      <c r="F4" s="108"/>
      <c r="G4" s="77">
        <f ca="1">IFERROR(NOW()-F4,"-")</f>
        <v>45955.746614004631</v>
      </c>
      <c r="H4" s="108"/>
      <c r="I4" s="104" t="str">
        <f>IFERROR(VLOOKUP(D4,DB!A:F,6,0),"")</f>
        <v>SCECO</v>
      </c>
      <c r="J4" s="103" t="str">
        <f>IFERROR(VLOOKUP(D4,DB!A:G,7,0),"")</f>
        <v>Good+No BB Design</v>
      </c>
      <c r="K4" s="109"/>
      <c r="L4" s="110" t="str">
        <f>IFERROR(VLOOKUP(D4,DB!A:I,9,0),"")</f>
        <v>Latis</v>
      </c>
    </row>
    <row r="5" spans="1:16383" ht="31.5" customHeight="1">
      <c r="A5" s="105"/>
      <c r="B5" s="104" t="str">
        <f>IFERROR(VLOOKUP(D5,DB!A:K,11,0),"")</f>
        <v/>
      </c>
      <c r="C5" s="106"/>
      <c r="D5" s="104"/>
      <c r="E5" s="107"/>
      <c r="F5" s="108"/>
      <c r="G5" s="77">
        <f ca="1">IFERROR(NOW()-F5,"-")</f>
        <v>45955.746614004631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45955.746614004631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45955.746614004631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45955.746614004631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45955.746614004631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45955.746614004631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45955.746614004631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45955.746614004631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45955.746614004631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45955.746614004631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45955.746614004631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45955.746614004631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45955.746614004631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45955.746614004631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45955.746614004631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45955.746614004631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45955.746614004631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45955.746614004631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45955.746614004631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45955.746614004631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45955.746614004631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45955.746614004631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45955.746614004631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45955.746614004631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45955.746614004631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45955.746614004631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45955.746614004631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45955.746614004631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45955.746614004631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45955.746614004631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45955.746614004631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45955.746614004631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45955.746614004631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45955.746614004631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45955.746614004631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45955.746614004631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45955.746614004631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45955.746614004631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45955.746614004631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45955.746614004631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45955.746614004631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45955.746614004631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45955.746614004631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45955.746614004631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45955.746614004631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45955.746614004631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45955.746614004631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45955.746614004631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45955.746614004631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45955.746614004631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45955.746614004631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45955.746614004631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45955.746614004631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45955.746614004631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45955.746614004631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45955.746614004631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45955.746614004631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45955.746614004631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45955.746614004631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45955.746614004631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45955.746614004631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45955.746614004631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45955.746614004631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45955.746614004631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45955.746614004631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45955.746614004631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45955.746614004631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45955.746614004631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45955.746614004631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45955.746614004631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45955.746614004631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45955.746614004631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45955.746614004631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45955.746614004631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45955.746614004631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45955.746614004631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45955.746614004631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45955.746614004631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45955.746614004631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45955.746614004631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45955.746614004631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45955.746614004631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45955.746614004631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45955.746614004631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45955.746614004631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45955.746614004631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45955.746614004631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45955.746614004631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45955.746614004631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45955.746614004631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45955.746614004631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45955.746614004631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45955.746614004631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45955.746614004631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45955.746614004631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45955.746614004631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45955.746614004631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45955.746614004631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45955.746614004631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45955.746614004631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45955.746614004631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45955.746614004631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45955.746614004631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45955.746614004631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45955.746614004631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45955.746614004631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45955.746614004631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45955.746614004631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45955.746614004631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45955.746614004631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45955.746614004631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45955.746614004631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45955.746614004631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45955.746614004631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45955.746614004631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45955.746614004631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45955.746614004631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45955.746614004631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45955.746614004631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45955.746614004631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45955.746614004631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45955.746614004631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45955.746614004631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45955.746614004631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45955.746614004631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45955.746614004631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45955.746614004631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45955.746614004631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45955.746614004631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45955.746614004631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45955.746614004631</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2025-10-25T14:56:19Z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