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58" documentId="13_ncr:1_{F6CB121F-512D-4AA6-A0C1-0FB36C537598}" xr6:coauthVersionLast="47" xr6:coauthVersionMax="47" xr10:uidLastSave="{AEDED692-CA34-43CF-8810-C146D57DE795}"/>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<sst xmlns="http://schemas.openxmlformats.org/spreadsheetml/2006/main" count="179020" uniqueCount="39101">
  <si>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</si>
  <si>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</si>
  <si>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</si>
  <si>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</si>
  <si>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</si>
  <si>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</si>
  <si>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</si>
  <si>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</si>
  <si>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</si>
  <si>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</si>
  <si>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</si>
  <si>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</si>
  <si>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</si>
  <si>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</si>
  <si>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</si>
  <si>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</si>
  <si>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</si>
  <si>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</si>
  <si>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</si>
  <si>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</si>
  <si>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</si>
  <si>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</si>
  <si>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</si>
  <si>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</si>
  <si>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</si>
  <si>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</si>
  <si>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</si>
  <si>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</si>
  <si>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</si>
  <si>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</si>
  <si>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</si>
  <si>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</si>
  <si>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</si>
  <si>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</si>
  <si>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</si>
  <si>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</si>
  <si>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</si>
  <si>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</si>
  <si>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</si>
  <si>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</si>
  <si>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</si>
  <si>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</si>
  <si>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</si>
  <si>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</si>
  <si>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</si>
  <si>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</si>
  <si>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</si>
  <si>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</si>
  <si>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</si>
  <si>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</si>
  <si>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</si>
  <si>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</si>
  <si>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</si>
  <si>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</si>
  <si>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</si>
  <si>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</si>
  <si>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</si>
  <si>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</si>
  <si>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</si>
  <si>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</si>
  <si>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</si>
  <si>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</si>
  <si>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</si>
  <si>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</si>
  <si>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</si>
  <si>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</si>
  <si>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</si>
  <si>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</si>
  <si>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</si>
  <si>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</si>
  <si>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</si>
  <si>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</si>
  <si>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</si>
  <si>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</si>
  <si>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</si>
  <si>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</si>
  <si>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</si>
  <si>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</si>
  <si>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</si>
  <si>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</si>
  <si>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</si>
  <si>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</si>
  <si>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</si>
  <si>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</si>
  <si>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</si>
  <si>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</si>
  <si>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</si>
  <si>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</si>
  <si>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</si>
  <si>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</si>
  <si>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</si>
  <si>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</si>
  <si>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</si>
  <si>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</si>
  <si>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</si>
  <si>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</si>
  <si>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</si>
  <si>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</si>
  <si>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</si>
  <si>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</si>
  <si>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</si>
  <si>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</si>
  <si>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</si>
  <si>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</si>
  <si>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</si>
  <si>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</si>
  <si>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</si>
  <si>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</si>
  <si>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</si>
  <si>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</si>
  <si>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</si>
  <si>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</si>
  <si>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</si>
  <si>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</si>
  <si>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</si>
  <si>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</si>
  <si>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</si>
  <si>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</si>
  <si>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</si>
  <si>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</si>
  <si>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</si>
  <si>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</si>
  <si>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</si>
  <si>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</si>
  <si>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</si>
  <si>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</si>
  <si>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</si>
  <si>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</si>
  <si>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</si>
  <si>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</si>
  <si>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</si>
  <si>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</si>
  <si>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</si>
  <si>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</si>
  <si>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</si>
  <si>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</si>
  <si>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</si>
  <si>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</si>
  <si>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</si>
  <si>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</si>
  <si>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</si>
  <si>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</si>
  <si>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</si>
  <si>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</si>
  <si>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</si>
  <si>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</si>
  <si>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</si>
  <si>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</si>
  <si>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</si>
  <si>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</si>
  <si>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</si>
  <si>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</si>
  <si>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</si>
  <si>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</si>
  <si>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</si>
  <si>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</si>
  <si>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</si>
  <si>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</si>
  <si>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</si>
  <si>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</si>
  <si>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</si>
  <si>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</si>
  <si>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</si>
  <si>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</si>
  <si>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</si>
  <si>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</si>
  <si>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</si>
  <si>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</si>
  <si>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</si>
  <si>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</si>
  <si>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</si>
  <si>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</si>
  <si>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</si>
  <si>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</si>
  <si>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</si>
  <si>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</si>
  <si>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</si>
  <si>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</si>
  <si>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</si>
  <si>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</si>
  <si>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</si>
  <si>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</si>
  <si>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</si>
  <si>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</si>
  <si>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</si>
  <si>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</si>
  <si>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</si>
  <si>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</si>
  <si>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</si>
  <si>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</si>
  <si>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</si>
  <si>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</si>
  <si>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</si>
  <si>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</si>
  <si>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</si>
  <si>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</si>
  <si>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</si>
  <si>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</si>
  <si>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</si>
  <si>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</si>
  <si>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</si>
  <si>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</si>
  <si>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</si>
  <si>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</si>
  <si>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</si>
  <si>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</si>
  <si>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</si>
  <si>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</si>
  <si>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</si>
  <si>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</si>
  <si>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</si>
  <si>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</si>
  <si>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</si>
  <si>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</si>
  <si>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</si>
  <si>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</si>
  <si>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</si>
  <si>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</si>
  <si>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</si>
  <si>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</si>
  <si>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</si>
  <si>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</si>
  <si>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</si>
  <si>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</si>
  <si>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</si>
  <si>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</si>
  <si>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</si>
  <si>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</si>
  <si>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</si>
  <si>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</si>
  <si>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</si>
  <si>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</si>
  <si>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</si>
  <si>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</si>
  <si>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</si>
  <si>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</si>
  <si>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</si>
  <si>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</si>
  <si>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</si>
  <si>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</si>
  <si>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</si>
  <si>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</si>
  <si>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</si>
  <si>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</si>
  <si>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</si>
  <si>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</si>
  <si>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</si>
  <si>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</si>
  <si>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</si>
  <si>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</si>
  <si>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</si>
  <si>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</si>
  <si>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</si>
  <si>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</si>
  <si>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</si>
  <si>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</si>
  <si>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</si>
  <si>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</si>
  <si>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</si>
  <si>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</si>
  <si>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</si>
  <si>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</si>
  <si>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</si>
  <si>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</si>
  <si>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</si>
  <si>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</si>
  <si>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</si>
  <si>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</si>
  <si>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</si>
  <si>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</si>
  <si>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</si>
  <si>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</si>
  <si>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</si>
  <si>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</si>
  <si>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</si>
  <si>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</si>
  <si>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</si>
  <si>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</si>
  <si>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</si>
  <si>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</si>
  <si>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</si>
  <si>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</si>
  <si>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</si>
  <si>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</si>
  <si>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</si>
  <si>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</si>
  <si>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</si>
  <si>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</si>
  <si>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</si>
  <si>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</si>
  <si>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</si>
  <si>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</si>
  <si>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</si>
  <si>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</si>
  <si>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</si>
  <si>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</si>
  <si>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</si>
  <si>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</si>
  <si>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</si>
  <si>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</si>
  <si>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</si>
  <si>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</si>
  <si>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</si>
  <si>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</si>
  <si>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</si>
  <si>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</si>
  <si>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</si>
  <si>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</si>
  <si>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</si>
  <si>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</si>
  <si>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</si>
  <si>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</si>
  <si>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</si>
  <si>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</si>
  <si>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</si>
  <si>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</si>
  <si>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</si>
  <si>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</si>
  <si>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</si>
  <si>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</si>
  <si>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</si>
  <si>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</si>
  <si>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</si>
  <si>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</si>
  <si>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</si>
  <si>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</si>
  <si>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</si>
  <si>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</si>
  <si>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</si>
  <si>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</si>
  <si>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</si>
  <si>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</si>
  <si>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</si>
  <si>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</si>
  <si>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</si>
  <si>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</si>
  <si>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</si>
  <si>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</si>
  <si>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</si>
  <si>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</si>
  <si>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</si>
  <si>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</si>
  <si>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</si>
  <si>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</si>
  <si>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</si>
  <si>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</si>
  <si>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</si>
  <si>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</si>
  <si>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</si>
  <si>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</si>
  <si>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</si>
  <si>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</si>
  <si>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</si>
  <si>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</si>
  <si>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</si>
  <si>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</si>
  <si>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</si>
  <si>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</si>
  <si>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</si>
  <si>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</si>
  <si>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</si>
  <si>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</si>
  <si>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</si>
  <si>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</si>
  <si>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</si>
  <si>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</si>
  <si>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</si>
  <si>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</si>
  <si>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</si>
  <si>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</si>
  <si>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</si>
  <si>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</si>
  <si>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</si>
  <si>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</si>
  <si>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</si>
  <si>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</si>
  <si>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</si>
  <si>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</si>
  <si>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</si>
  <si>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</si>
  <si>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</si>
  <si>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</si>
  <si>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</si>
  <si>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</si>
  <si>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</si>
  <si>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</si>
  <si>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</si>
  <si>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</si>
  <si>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</si>
  <si>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</si>
  <si>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</si>
  <si>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</si>
  <si>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</si>
  <si>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</si>
  <si>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</si>
  <si>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</si>
  <si>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</si>
  <si>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</si>
  <si>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</si>
  <si>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</si>
  <si>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</si>
  <si>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</si>
  <si>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</si>
  <si>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</si>
  <si>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</si>
  <si>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</si>
  <si>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</si>
  <si>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</si>
  <si>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</si>
  <si>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</si>
  <si>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</si>
  <si>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</si>
  <si>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</si>
  <si>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</si>
  <si>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</si>
  <si>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</si>
  <si>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</si>
  <si>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</si>
  <si>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</si>
  <si>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</si>
  <si>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</si>
  <si>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</si>
  <si>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</si>
  <si>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</si>
  <si>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</si>
  <si>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</si>
  <si>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</si>
  <si>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</si>
  <si>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</si>
  <si>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</si>
  <si>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</si>
  <si>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</si>
  <si>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</si>
  <si>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</si>
  <si>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</si>
  <si>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</si>
  <si>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</si>
  <si>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</si>
  <si>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</si>
  <si>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</si>
  <si>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</si>
  <si>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</si>
  <si>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</si>
  <si>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</si>
  <si>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</si>
  <si>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</si>
  <si>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</si>
  <si>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</si>
  <si>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</si>
  <si>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</si>
  <si>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</si>
  <si>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</si>
  <si>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</si>
  <si>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</si>
  <si>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</si>
  <si>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</si>
  <si>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</si>
  <si>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</si>
  <si>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</si>
  <si>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</si>
  <si>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</si>
  <si>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</si>
  <si>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</si>
  <si>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</si>
  <si>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</si>
  <si>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</si>
  <si>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</si>
  <si>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</si>
  <si>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</si>
  <si>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</si>
  <si>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</si>
  <si>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</si>
  <si>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</si>
  <si>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</si>
  <si>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</si>
  <si>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</si>
  <si>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</si>
  <si>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</si>
  <si>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</si>
  <si>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</si>
  <si>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</si>
  <si>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</si>
  <si>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</si>
  <si>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</si>
  <si>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</si>
  <si>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</si>
  <si>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</si>
  <si>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</si>
  <si>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</si>
  <si>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</si>
  <si>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</si>
  <si>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</si>
  <si>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</si>
  <si>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</si>
  <si>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</si>
  <si>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</si>
  <si>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</si>
  <si>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</si>
  <si>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</si>
  <si>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</si>
  <si>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</si>
  <si>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</si>
  <si>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</si>
  <si>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</si>
  <si>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</si>
  <si>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</si>
  <si>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</si>
  <si>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</si>
  <si>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</si>
  <si>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</si>
  <si>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</si>
  <si>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</si>
  <si>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</si>
  <si>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</si>
  <si>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</si>
  <si>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</si>
  <si>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</si>
  <si>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</si>
  <si>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</si>
  <si>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</si>
  <si>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</si>
  <si>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</si>
  <si>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</si>
  <si>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</si>
  <si>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</si>
  <si>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</si>
  <si>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</si>
  <si>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</si>
  <si>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</si>
  <si>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</si>
  <si>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</si>
  <si>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</si>
  <si>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</si>
  <si>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</si>
  <si>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</si>
  <si>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</si>
  <si>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</si>
  <si>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</si>
  <si>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</si>
  <si>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</si>
  <si>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</si>
  <si>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</si>
  <si>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</si>
  <si>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</si>
  <si>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</si>
  <si>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</si>
  <si>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</si>
  <si>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</si>
  <si>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</si>
  <si>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</si>
  <si>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</si>
  <si>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</si>
  <si>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</si>
  <si>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</si>
  <si>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</si>
  <si>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</si>
  <si>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</si>
  <si>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</si>
  <si>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</si>
  <si>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</si>
  <si>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</si>
  <si>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</si>
  <si>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</si>
  <si>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</si>
  <si>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</si>
  <si>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</si>
  <si>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</si>
  <si>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</si>
  <si>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</si>
  <si>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</si>
  <si>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</si>
  <si>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</si>
  <si>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</si>
  <si>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</si>
  <si>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</si>
  <si>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</si>
  <si>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</si>
  <si>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</si>
  <si>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</si>
  <si>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</si>
  <si>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</si>
  <si>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</si>
  <si>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</si>
  <si>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</si>
  <si>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</si>
  <si>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</si>
  <si>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</si>
  <si>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</si>
  <si>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</si>
  <si>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</si>
  <si>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</si>
  <si>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</si>
  <si>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</si>
  <si>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</si>
  <si>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</si>
  <si>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</si>
  <si>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</si>
  <si>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</si>
  <si>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</si>
  <si>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</si>
  <si>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</si>
  <si>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</si>
  <si>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</si>
  <si>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</si>
  <si>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</si>
  <si>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</si>
  <si>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</si>
  <si>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</si>
  <si>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</si>
  <si>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</si>
  <si>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</si>
  <si>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</si>
  <si>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</si>
  <si>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</si>
  <si>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</si>
  <si>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</si>
  <si>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</si>
  <si>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</si>
  <si>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</si>
  <si>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</si>
  <si>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</si>
  <si>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</si>
  <si>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</si>
  <si>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</si>
  <si>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</si>
  <si>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</si>
  <si>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</si>
  <si>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</si>
  <si>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</si>
  <si>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</si>
  <si>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</si>
  <si>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</si>
  <si>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</si>
  <si>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</si>
  <si>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</si>
  <si>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</si>
  <si>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</si>
  <si>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</si>
  <si>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</si>
  <si>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</si>
  <si>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</si>
  <si>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</si>
  <si>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</si>
  <si>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</si>
  <si>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</si>
  <si>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</si>
  <si>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</si>
  <si>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</si>
  <si>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</si>
  <si>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</si>
  <si>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</si>
  <si>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</si>
  <si>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</si>
  <si>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</si>
  <si>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</si>
  <si>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</si>
  <si>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</si>
  <si>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</si>
  <si>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</si>
  <si>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</si>
  <si>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</si>
  <si>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</si>
  <si>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</si>
  <si>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</si>
  <si>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</si>
  <si>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</si>
  <si>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</si>
  <si>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</si>
  <si>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</si>
  <si>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</si>
  <si>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</si>
  <si>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</si>
  <si>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</si>
  <si>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</si>
  <si>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</si>
  <si>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</si>
  <si>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</si>
  <si>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</si>
  <si>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</si>
  <si>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</si>
  <si>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</si>
  <si>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</si>
  <si>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</si>
  <si>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</si>
  <si>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</si>
  <si>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</si>
  <si>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</si>
  <si>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</si>
  <si>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</si>
  <si>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</si>
  <si>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</si>
  <si>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</si>
  <si>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</si>
  <si>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</si>
  <si>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</si>
  <si>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</si>
  <si>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</si>
  <si>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</si>
  <si>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</si>
  <si>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</si>
  <si>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</si>
  <si>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</si>
  <si>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</si>
  <si>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</si>
  <si>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</si>
  <si>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</si>
  <si>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</si>
  <si>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</si>
  <si>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</si>
  <si>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</si>
  <si>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</si>
  <si>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</si>
  <si>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</si>
  <si>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</si>
  <si>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</si>
  <si>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</si>
  <si>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</si>
  <si>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</si>
  <si>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</si>
  <si>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</si>
  <si>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</si>
  <si>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</si>
  <si>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</si>
  <si>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</si>
  <si>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</si>
  <si>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</si>
  <si>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</si>
  <si>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</si>
  <si>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</si>
  <si>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</si>
  <si>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</si>
  <si>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</si>
  <si>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</si>
  <si>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</si>
  <si>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</si>
  <si>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</si>
  <si>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</si>
  <si>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</si>
  <si>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</si>
  <si>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</si>
  <si>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</si>
  <si>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</si>
  <si>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</si>
  <si>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</si>
  <si>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</si>
  <si>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</si>
  <si>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</si>
  <si>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</si>
  <si>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</si>
  <si>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</si>
  <si>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</si>
  <si>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</si>
  <si>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</si>
  <si>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</si>
  <si>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</si>
  <si>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</si>
  <si>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</si>
  <si>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</si>
  <si>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</si>
  <si>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</si>
  <si>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</si>
  <si>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</si>
  <si>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</si>
  <si>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</si>
  <si>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</si>
  <si>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</si>
  <si>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</si>
  <si>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</si>
  <si>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</si>
  <si>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</si>
  <si>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</si>
  <si>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</si>
  <si>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</si>
  <si>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</si>
  <si>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</si>
  <si>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</si>
  <si>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</si>
  <si>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</si>
  <si>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</si>
  <si>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</si>
  <si>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</si>
  <si>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</si>
  <si>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</si>
  <si>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</si>
  <si>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</si>
  <si>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</si>
  <si>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</si>
  <si>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</si>
  <si>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</si>
  <si>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</si>
  <si>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</si>
  <si>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</si>
  <si>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</si>
  <si>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</si>
  <si>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</si>
  <si>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</si>
  <si>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</si>
  <si>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</si>
  <si>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</si>
  <si>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</si>
  <si>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</si>
  <si>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</si>
  <si>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</si>
  <si>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</si>
  <si>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</si>
  <si>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</si>
  <si>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</si>
  <si>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</si>
  <si>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</si>
  <si>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</si>
  <si>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</si>
  <si>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</si>
  <si>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</si>
  <si>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</si>
  <si>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</si>
  <si>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</si>
  <si>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</si>
  <si>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</si>
  <si>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</si>
  <si>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</si>
  <si>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</si>
  <si>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</si>
  <si>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</si>
  <si>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</si>
  <si>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</si>
  <si>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</si>
  <si>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</si>
  <si>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</si>
  <si>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</si>
  <si>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</si>
  <si>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</si>
  <si>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</si>
  <si>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</si>
  <si>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</si>
  <si>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</si>
  <si>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</si>
  <si>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</si>
  <si>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</si>
  <si>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</si>
  <si>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</si>
  <si>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</si>
  <si>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</si>
  <si>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</si>
  <si>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</si>
  <si>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</si>
  <si>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</si>
  <si>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</si>
  <si>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</si>
  <si>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</si>
  <si>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</si>
  <si>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</si>
  <si>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</si>
  <si>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</si>
  <si>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</si>
  <si>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</si>
  <si>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</si>
  <si>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</si>
  <si>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</si>
  <si>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</si>
  <si>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</si>
  <si>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</si>
  <si>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</si>
  <si>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</si>
  <si>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</si>
  <si>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</si>
  <si>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</si>
  <si>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</si>
  <si>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</si>
  <si>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</si>
  <si>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</si>
  <si>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</si>
  <si>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</si>
  <si>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</si>
  <si>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</si>
  <si>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</si>
  <si>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</si>
  <si>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</si>
  <si>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</si>
  <si>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</si>
  <si>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</si>
  <si>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</si>
  <si>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</si>
  <si>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</si>
  <si>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</si>
  <si>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</si>
  <si>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</si>
  <si>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</si>
  <si>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</si>
  <si>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</si>
  <si>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</si>
  <si>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</si>
  <si>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</si>
  <si>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</si>
  <si>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</si>
  <si>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</si>
  <si>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</si>
  <si>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</si>
  <si>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</si>
  <si>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</si>
  <si>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</si>
  <si>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</si>
  <si>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</si>
  <si>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</si>
  <si>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</si>
  <si>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</si>
  <si>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</si>
  <si>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</si>
  <si>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</si>
  <si>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</si>
  <si>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</si>
  <si>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</si>
  <si>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</si>
  <si>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</si>
  <si>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</si>
  <si>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</si>
  <si>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</si>
  <si>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</si>
  <si>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</si>
  <si>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</si>
  <si>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</si>
  <si>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</si>
  <si>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</si>
  <si>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</si>
  <si>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</si>
  <si>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</si>
  <si>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</si>
  <si>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</si>
  <si>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</si>
  <si>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</si>
  <si>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</si>
  <si>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</si>
  <si>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</si>
  <si>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</si>
  <si>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</si>
  <si>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</si>
  <si>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</si>
  <si>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</si>
  <si>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</si>
  <si>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</si>
  <si>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</si>
  <si>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</si>
  <si>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</si>
  <si>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</si>
  <si>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</si>
  <si>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</si>
  <si>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</si>
  <si>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</si>
  <si>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</si>
  <si>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</si>
  <si>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</si>
  <si>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</si>
  <si>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</si>
  <si>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</si>
  <si>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</si>
  <si>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</si>
  <si>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</si>
  <si>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</si>
  <si>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</si>
  <si>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</si>
  <si>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</si>
  <si>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</si>
  <si>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</si>
  <si>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</si>
  <si>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</si>
  <si>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</si>
  <si>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</si>
  <si>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</si>
  <si>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</si>
  <si>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</si>
  <si>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</si>
  <si>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</si>
  <si>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</si>
  <si>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</si>
  <si>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</si>
  <si>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</si>
  <si>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</si>
  <si>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</si>
  <si>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</si>
  <si>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</si>
  <si>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</si>
  <si>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</si>
  <si>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</si>
  <si>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</si>
  <si>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</si>
  <si>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</si>
  <si>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</si>
  <si>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</si>
  <si>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</si>
  <si>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</si>
  <si>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</si>
  <si>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</si>
  <si>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</si>
  <si>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</si>
  <si>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</si>
  <si>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</si>
  <si>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</si>
  <si>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</si>
  <si>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</si>
  <si>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</si>
  <si>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</si>
  <si>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</si>
  <si>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</si>
  <si>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</si>
  <si>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</si>
  <si>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</si>
  <si>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</si>
  <si>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</si>
  <si>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</si>
  <si>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</si>
  <si>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</si>
  <si>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</si>
  <si>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</si>
  <si>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</si>
  <si>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</si>
  <si>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</si>
  <si>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</si>
  <si>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</si>
  <si>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</si>
  <si>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</si>
  <si>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</si>
  <si>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</si>
  <si>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</si>
  <si>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</si>
  <si>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</si>
  <si>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</si>
  <si>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</si>
  <si>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</si>
  <si>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</si>
  <si>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</si>
  <si>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</si>
  <si>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</si>
  <si>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</si>
  <si>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</si>
  <si>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</si>
  <si>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</si>
  <si>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</si>
  <si>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</si>
  <si>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</si>
  <si>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</si>
  <si>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</si>
  <si>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</si>
  <si>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</si>
  <si>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</si>
  <si>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</si>
  <si>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</si>
  <si>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</si>
  <si>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</si>
  <si>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</si>
  <si>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</si>
  <si>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</si>
  <si>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</si>
  <si>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</si>
  <si>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</si>
  <si>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</si>
  <si>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</si>
  <si>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</si>
  <si>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</si>
  <si>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</si>
  <si>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</si>
  <si>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</si>
  <si>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</si>
  <si>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</si>
  <si>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</si>
  <si>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</si>
  <si>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</si>
  <si>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</si>
  <si>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</si>
  <si>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</si>
  <si>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</si>
  <si>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</si>
  <si>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</si>
  <si>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</si>
  <si>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</si>
  <si>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</si>
  <si>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</si>
  <si>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</si>
  <si>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</si>
  <si>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</si>
  <si>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</si>
  <si>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</si>
  <si>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</si>
  <si>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</si>
  <si>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</si>
  <si>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</si>
  <si>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</si>
  <si>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</si>
  <si>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</si>
  <si>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</si>
  <si>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</si>
  <si>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</si>
  <si>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</si>
  <si>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</si>
  <si>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</si>
  <si>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</si>
  <si>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</si>
  <si>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</si>
  <si>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</si>
  <si>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</si>
  <si>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</si>
  <si>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</si>
  <si>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</si>
  <si>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</si>
  <si>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</si>
  <si>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</si>
  <si>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</si>
  <si>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</si>
  <si>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</si>
  <si>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</si>
  <si>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</si>
  <si>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</si>
  <si>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</si>
  <si>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</si>
  <si>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</si>
  <si>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</si>
  <si>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</si>
  <si>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</si>
  <si>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</si>
  <si>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</si>
  <si>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</si>
  <si>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</si>
  <si>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</si>
  <si>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</si>
  <si>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</si>
  <si>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</si>
  <si>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</si>
  <si>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</si>
  <si>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</si>
  <si>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</si>
  <si>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</si>
  <si>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</si>
  <si>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</si>
  <si>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</si>
  <si>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</si>
  <si>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</si>
  <si>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</si>
  <si>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</si>
  <si>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</si>
  <si>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</si>
  <si>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</si>
  <si>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</si>
  <si>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</si>
  <si>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</si>
  <si>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</si>
  <si>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</si>
  <si>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</si>
  <si>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</si>
  <si>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</si>
  <si>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</si>
  <si>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</si>
  <si>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</si>
  <si>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</si>
  <si>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</si>
  <si>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</si>
  <si>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</si>
  <si>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</si>
  <si>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</si>
  <si>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</si>
  <si>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</si>
  <si>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</si>
  <si>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</si>
  <si>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</si>
  <si>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</si>
  <si>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</si>
  <si>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</si>
  <si>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</si>
  <si>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</si>
  <si>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</si>
  <si>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</si>
  <si>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</si>
  <si>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</si>
  <si>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</si>
  <si>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</si>
  <si>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</si>
  <si>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</si>
  <si>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</si>
  <si>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</si>
  <si>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</si>
  <si>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</si>
  <si>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</si>
  <si>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</si>
  <si>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</si>
  <si>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</si>
  <si>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</si>
  <si>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</si>
  <si>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</si>
  <si>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</si>
  <si>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</si>
  <si>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</si>
  <si>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</si>
  <si>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</si>
  <si>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</si>
  <si>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</si>
  <si>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</si>
  <si>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</si>
  <si>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</si>
  <si>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</si>
  <si>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</si>
  <si>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</si>
  <si>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</si>
  <si>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</si>
  <si>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</si>
  <si>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</si>
  <si>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</si>
  <si>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</si>
  <si>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</si>
  <si>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</si>
  <si>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</si>
  <si>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</si>
  <si>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</si>
  <si>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</si>
  <si>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</si>
  <si>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</si>
  <si>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</si>
  <si>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</si>
  <si>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</si>
  <si>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</si>
  <si>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</si>
  <si>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</si>
  <si>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</si>
  <si>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</si>
  <si>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</si>
  <si>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</si>
  <si>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</si>
  <si>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</si>
  <si>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</si>
  <si>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</si>
  <si>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</si>
  <si>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</si>
  <si>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</si>
  <si>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</si>
  <si>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</si>
  <si>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</si>
  <si>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</si>
  <si>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</si>
  <si>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</si>
  <si>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</si>
  <si>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</si>
  <si>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</si>
  <si>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</si>
  <si>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</si>
  <si>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</si>
  <si>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</si>
  <si>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</si>
  <si>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</si>
  <si>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</si>
  <si>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</si>
  <si>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</si>
  <si>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</si>
  <si>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</si>
  <si>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</si>
  <si>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</si>
  <si>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</si>
  <si>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</si>
  <si>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</si>
  <si>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</si>
  <si>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</si>
  <si>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</si>
  <si>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</si>
  <si>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</si>
  <si>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</si>
  <si>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</si>
  <si>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</si>
  <si>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</si>
  <si>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</si>
  <si>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</si>
  <si>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</si>
  <si>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</si>
  <si>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</si>
  <si>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</si>
  <si>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</si>
  <si>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</si>
  <si>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</si>
  <si>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</si>
  <si>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</si>
  <si>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</si>
  <si>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</si>
  <si>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</si>
  <si>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</si>
  <si>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</si>
  <si>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</si>
  <si>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</si>
  <si>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</si>
  <si>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</si>
  <si>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</si>
  <si>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</si>
  <si>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</si>
  <si>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</si>
  <si>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</si>
  <si>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</si>
  <si>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</si>
  <si>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</si>
  <si>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</si>
  <si>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</si>
  <si>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</si>
  <si>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</si>
  <si>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</si>
  <si>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</si>
  <si>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</si>
  <si>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</si>
  <si>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</si>
  <si>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</si>
  <si>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</si>
  <si>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</si>
  <si>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</si>
  <si>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</si>
  <si>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</si>
  <si>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</si>
  <si>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</si>
  <si>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</si>
  <si>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</si>
  <si>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</si>
  <si>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</si>
  <si>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</si>
  <si>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</si>
  <si>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</si>
  <si>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</si>
  <si>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</si>
  <si>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</si>
  <si>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</si>
  <si>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</si>
  <si>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</si>
  <si>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</si>
  <si>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</si>
  <si>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</si>
  <si>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</si>
  <si>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</si>
  <si>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</si>
  <si>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</si>
  <si>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</si>
  <si>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</si>
  <si>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</si>
  <si>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</si>
  <si>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</si>
  <si>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</si>
  <si>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</si>
  <si>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</si>
  <si>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</si>
  <si>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</si>
  <si>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</si>
  <si>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</si>
  <si>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</si>
  <si>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</si>
  <si>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</si>
  <si>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</si>
  <si>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</si>
  <si>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</si>
  <si>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</si>
  <si>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</si>
  <si>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</si>
  <si>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</si>
  <si>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</si>
  <si>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</si>
  <si>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</si>
  <si>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</si>
  <si>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</si>
  <si>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</si>
  <si>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</si>
  <si>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</si>
  <si>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</si>
  <si>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</si>
  <si>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</si>
  <si>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</si>
  <si>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</si>
  <si>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</si>
  <si>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</si>
  <si>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</si>
  <si>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</si>
  <si>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</si>
  <si>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</si>
  <si>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</si>
  <si>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</si>
  <si>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</si>
  <si>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</si>
  <si>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</si>
  <si>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</si>
  <si>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</si>
  <si>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</si>
  <si>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</si>
  <si>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</si>
  <si>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</si>
  <si>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</si>
  <si>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</si>
  <si>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</si>
  <si>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</si>
  <si>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</si>
  <si>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</si>
  <si>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</si>
  <si>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</si>
  <si>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</si>
  <si>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</si>
  <si>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</si>
  <si>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</si>
  <si>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</si>
  <si>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</si>
  <si>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</si>
  <si>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</si>
  <si>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</si>
  <si>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</si>
  <si>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</si>
  <si>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</si>
  <si>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</si>
  <si>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</si>
  <si>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</si>
  <si>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</si>
  <si>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</si>
  <si>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</si>
  <si>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</si>
  <si>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</si>
  <si>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</si>
  <si>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</si>
  <si>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</si>
  <si>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</si>
  <si>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</si>
  <si>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</si>
  <si>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</si>
  <si>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</si>
  <si>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</si>
  <si>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</si>
  <si>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</si>
  <si>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</si>
  <si>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</si>
  <si>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</si>
  <si>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</si>
  <si>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</si>
  <si>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</si>
  <si>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</si>
  <si>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</si>
  <si>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</si>
  <si>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</si>
  <si>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</si>
  <si>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</si>
  <si>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</si>
  <si>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</si>
  <si>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</si>
  <si>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</si>
  <si>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</si>
  <si>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</si>
  <si>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</si>
  <si>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</si>
  <si>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</si>
  <si>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</si>
  <si>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</si>
  <si>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</si>
  <si>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</si>
  <si>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</si>
  <si>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</si>
  <si>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</si>
  <si>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</si>
  <si>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</si>
  <si>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</si>
  <si>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</si>
  <si>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</si>
  <si>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</si>
  <si>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</si>
  <si>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</si>
  <si>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</si>
  <si>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</si>
  <si>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</si>
  <si>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</si>
  <si>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</si>
  <si>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</si>
  <si>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</si>
  <si>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</si>
  <si>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</si>
  <si>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</si>
  <si>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</si>
  <si>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</si>
  <si>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</si>
  <si>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</si>
  <si>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</si>
  <si>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</si>
  <si>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</si>
  <si>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</si>
  <si>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</si>
  <si>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</si>
  <si>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</si>
  <si>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</si>
  <si>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</si>
  <si>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</si>
  <si>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</si>
  <si>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</si>
  <si>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</si>
  <si>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</si>
  <si>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</si>
  <si>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</si>
  <si>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</si>
  <si>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</si>
  <si>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</si>
  <si>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</si>
  <si>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</si>
  <si>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</si>
  <si>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</si>
  <si>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</si>
  <si>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</si>
  <si>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</si>
  <si>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</si>
  <si>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</si>
  <si>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</si>
  <si>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</si>
  <si>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</si>
  <si>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</si>
  <si>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</si>
  <si>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</si>
  <si>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</si>
  <si>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</si>
  <si>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</si>
  <si>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</si>
  <si>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</si>
  <si>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</si>
  <si>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</si>
  <si>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</si>
  <si>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</si>
  <si>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</si>
  <si>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</si>
  <si>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</si>
  <si>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</si>
  <si>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</si>
  <si>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</si>
  <si>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</si>
  <si>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</si>
  <si>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</si>
  <si>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</si>
  <si>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</si>
  <si>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</si>
  <si>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</si>
  <si>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</si>
  <si>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</si>
  <si>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</si>
  <si>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</si>
  <si>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</si>
  <si>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</si>
  <si>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</si>
  <si>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</si>
  <si>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</si>
  <si>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</si>
  <si>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</si>
  <si>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</si>
  <si>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</si>
  <si>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</si>
  <si>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</si>
  <si>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</si>
  <si>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</si>
  <si>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</si>
  <si>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</si>
  <si>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</si>
  <si>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</si>
  <si>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</si>
  <si>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</si>
  <si>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</si>
  <si>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</si>
  <si>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</si>
  <si>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</si>
  <si>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</si>
  <si>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</si>
  <si>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</si>
  <si>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</si>
  <si>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</si>
  <si>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</si>
  <si>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</si>
  <si>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</si>
  <si>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</si>
  <si>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</si>
  <si>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</si>
  <si>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</si>
  <si>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</si>
  <si>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</si>
  <si>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</si>
  <si>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</si>
  <si>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</si>
  <si>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</si>
  <si>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</si>
  <si>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</si>
  <si>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</si>
  <si>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</si>
  <si>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</si>
  <si>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</si>
  <si>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</si>
  <si>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</si>
  <si>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</si>
  <si>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</si>
  <si>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</si>
  <si>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</si>
  <si>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</si>
  <si>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</si>
  <si>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</si>
  <si>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</si>
  <si>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</si>
  <si>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</si>
  <si>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</si>
  <si>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</si>
  <si>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</si>
  <si>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</si>
  <si>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</si>
  <si>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</si>
  <si>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</si>
  <si>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</si>
  <si>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</si>
  <si>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</si>
  <si>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</si>
  <si>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</si>
  <si>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</si>
  <si>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</si>
  <si>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</si>
  <si>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</si>
  <si>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</si>
  <si>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</si>
  <si>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</si>
  <si>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</si>
  <si>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</si>
  <si>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</si>
  <si>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</si>
  <si>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</si>
  <si>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</si>
  <si>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</si>
  <si>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</si>
  <si>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</si>
  <si>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</si>
  <si>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</si>
  <si>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</si>
  <si>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</si>
  <si>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</si>
  <si>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</si>
  <si>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</si>
  <si>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</si>
  <si>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</si>
  <si>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</si>
  <si>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</si>
  <si>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</si>
  <si>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</si>
  <si>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</si>
  <si>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</si>
  <si>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</si>
  <si>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</si>
  <si>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</si>
  <si>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</si>
  <si>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</si>
  <si>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</si>
  <si>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</si>
  <si>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</si>
  <si>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</si>
  <si>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</si>
  <si>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</si>
  <si>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</si>
  <si>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</si>
  <si>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</si>
  <si>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</si>
  <si>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</si>
  <si>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</si>
  <si>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</si>
  <si>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</si>
  <si>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</si>
  <si>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</si>
  <si>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</si>
  <si>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</si>
  <si>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</si>
  <si>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</si>
  <si>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</si>
  <si>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</si>
  <si>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</si>
  <si>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</si>
  <si>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</si>
  <si>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</si>
  <si>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</si>
  <si>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</si>
  <si>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</si>
  <si>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</si>
  <si>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</si>
  <si>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</si>
  <si>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</si>
  <si>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</si>
  <si>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</si>
  <si>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</si>
  <si>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</si>
  <si>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</si>
  <si>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</si>
  <si>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</si>
  <si>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</si>
  <si>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</si>
  <si>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</si>
  <si>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</si>
  <si>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</si>
  <si>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</si>
  <si>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</si>
  <si>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</si>
  <si>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</si>
  <si>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</si>
  <si>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</si>
  <si>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</si>
  <si>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</si>
  <si>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</si>
  <si>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</si>
  <si>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</si>
  <si>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</si>
  <si>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</si>
  <si>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</si>
  <si>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</si>
  <si>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</si>
  <si>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</si>
  <si>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</si>
  <si>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</si>
  <si>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</si>
  <si>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</si>
  <si>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</si>
  <si>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</si>
  <si>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</si>
  <si>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</si>
  <si>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</si>
  <si>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</si>
  <si>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</si>
  <si>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</si>
  <si>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</si>
  <si>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</si>
  <si>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</si>
  <si>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</si>
  <si>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</si>
  <si>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</si>
  <si>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</si>
  <si>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</si>
  <si>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</si>
  <si>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</si>
  <si>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</si>
  <si>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</si>
  <si>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</si>
  <si>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</si>
  <si>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</si>
  <si>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</si>
  <si>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</si>
  <si>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</si>
  <si>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</si>
  <si>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</si>
  <si>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</si>
  <si>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</si>
  <si>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</si>
  <si>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</si>
  <si>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</si>
  <si>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</si>
  <si>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</si>
  <si>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</si>
  <si>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</si>
  <si>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</si>
  <si>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</si>
  <si>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</si>
  <si>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</si>
  <si>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</si>
  <si>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</si>
  <si>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</si>
  <si>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</si>
  <si>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</si>
  <si>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</si>
  <si>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</si>
  <si>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</si>
  <si>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</si>
  <si>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</si>
  <si>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</si>
  <si>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</si>
  <si>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</si>
  <si>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</si>
  <si>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</si>
  <si>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</si>
  <si>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</si>
  <si>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</si>
  <si>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</si>
  <si>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</si>
  <si>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</si>
  <si>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</si>
  <si>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</si>
  <si>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</si>
  <si>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</si>
  <si>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</si>
  <si>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</si>
  <si>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</si>
  <si>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</si>
  <si>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</si>
  <si>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</si>
  <si>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</si>
  <si>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</si>
  <si>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</si>
  <si>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</si>
  <si>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</si>
  <si>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</si>
  <si>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</si>
  <si>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</si>
  <si>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</si>
  <si>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</si>
  <si>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</si>
  <si>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</si>
  <si>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</si>
  <si>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</si>
  <si>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</si>
  <si>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</si>
  <si>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</si>
  <si>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</si>
  <si>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</si>
  <si>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</si>
  <si>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</si>
  <si>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</si>
  <si>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</si>
  <si>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</si>
  <si>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</si>
  <si>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</si>
  <si>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</si>
  <si>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</si>
  <si>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</si>
  <si>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</si>
  <si>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</si>
  <si>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</si>
  <si>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</si>
  <si>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</si>
  <si>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</si>
  <si>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</si>
  <si>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</si>
  <si>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</si>
  <si>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</si>
  <si>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</si>
  <si>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</si>
  <si>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</si>
  <si>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</si>
  <si>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</si>
  <si>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</si>
  <si>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</si>
  <si>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</si>
  <si>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</si>
  <si>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</si>
  <si>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</si>
  <si>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</si>
  <si>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</si>
  <si>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</si>
  <si>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</si>
  <si>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</si>
  <si>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</si>
  <si>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</si>
  <si>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</si>
  <si>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</si>
  <si>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</si>
  <si>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</si>
  <si>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</si>
  <si>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</si>
  <si>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</si>
  <si>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</si>
  <si>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</si>
  <si>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</si>
  <si>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</si>
  <si>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</si>
  <si>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</si>
  <si>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</si>
  <si>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</si>
  <si>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</si>
  <si>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</si>
  <si>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</si>
  <si>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</si>
  <si>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</si>
  <si>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</si>
  <si>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</si>
  <si>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</si>
  <si>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</si>
  <si>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</si>
  <si>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</si>
  <si>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</si>
  <si>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</si>
  <si>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</si>
  <si>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</si>
  <si>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</si>
  <si>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</si>
  <si>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</si>
  <si>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</si>
  <si>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</si>
  <si>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</si>
  <si>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</si>
  <si>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</si>
  <si>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</si>
  <si>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</si>
  <si>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</si>
  <si>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</si>
  <si>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</si>
  <si>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</si>
  <si>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</si>
  <si>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</si>
  <si>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</si>
  <si>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</si>
  <si>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</si>
  <si>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</si>
  <si>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</si>
  <si>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</si>
  <si>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</si>
  <si>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</si>
  <si>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</si>
  <si>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</si>
  <si>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</si>
  <si>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</si>
  <si>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</si>
  <si>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</si>
  <si>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</si>
  <si>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</si>
  <si>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</si>
  <si>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</si>
  <si>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</si>
  <si>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</si>
  <si>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</si>
  <si>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</si>
  <si>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</si>
  <si>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</si>
  <si>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</si>
  <si>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</si>
  <si>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</si>
  <si>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</si>
  <si>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</si>
  <si>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</si>
  <si>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</si>
  <si>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</si>
  <si>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</si>
  <si>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</si>
  <si>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</si>
  <si>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</si>
  <si>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</si>
  <si>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</si>
  <si>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</si>
  <si>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</si>
  <si>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</si>
  <si>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</si>
  <si>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</si>
  <si>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</si>
  <si>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</si>
  <si>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</si>
  <si>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</si>
  <si>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</si>
  <si>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</si>
  <si>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</si>
  <si>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</si>
  <si>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</si>
  <si>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</si>
  <si>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</si>
  <si>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</si>
  <si>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</si>
  <si>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</si>
  <si>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</si>
  <si>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</si>
  <si>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</si>
  <si>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</si>
  <si>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</si>
  <si>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</si>
  <si>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</si>
  <si>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</si>
  <si>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</si>
  <si>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</si>
  <si>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</si>
  <si>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</si>
  <si>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</si>
  <si>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</si>
  <si>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</si>
  <si>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</si>
  <si>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</si>
  <si>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</si>
  <si>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</si>
  <si>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</si>
  <si>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</si>
  <si>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</si>
  <si>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</si>
  <si>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</si>
  <si>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</si>
  <si>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</si>
  <si>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</si>
  <si>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</si>
  <si>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</si>
  <si>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</si>
  <si>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</si>
  <si>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</si>
  <si>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</si>
  <si>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</si>
  <si>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</si>
  <si>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</si>
  <si>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</si>
  <si>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</si>
  <si>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</si>
  <si>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</si>
  <si>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</si>
  <si>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</si>
  <si>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</si>
  <si>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</si>
  <si>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</si>
  <si>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</si>
  <si>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</si>
  <si>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</si>
  <si>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</si>
  <si>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</si>
  <si>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</si>
  <si>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</si>
  <si>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</si>
  <si>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</si>
  <si>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</si>
  <si>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</si>
  <si>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</si>
  <si>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</si>
  <si>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</si>
  <si>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</si>
  <si>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</si>
  <si>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</si>
  <si>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</si>
  <si>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</si>
  <si>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</si>
  <si>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</si>
  <si>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</si>
  <si>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</si>
  <si>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</si>
  <si>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</si>
  <si>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</si>
  <si>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</si>
  <si>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</si>
  <si>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</si>
  <si>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</si>
  <si>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</si>
  <si>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</si>
  <si>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</si>
  <si>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</si>
  <si>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</si>
  <si>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</si>
  <si>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</si>
  <si>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</si>
  <si>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</si>
  <si>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</si>
  <si>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</si>
  <si>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</si>
  <si>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</si>
  <si>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</si>
  <si>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</si>
  <si>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</si>
  <si>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</si>
  <si>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</si>
  <si>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</si>
  <si>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</si>
  <si>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</si>
  <si>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</si>
  <si>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</si>
  <si>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</si>
  <si>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</si>
  <si>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</si>
  <si>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</si>
  <si>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</si>
  <si>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</si>
  <si>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</si>
  <si>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</si>
  <si>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</si>
  <si>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</si>
  <si>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</si>
  <si>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</si>
  <si>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</si>
  <si>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</si>
  <si>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</si>
  <si>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</si>
  <si>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</si>
  <si>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</si>
  <si>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</si>
  <si>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</si>
  <si>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</si>
  <si>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</si>
  <si>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</si>
  <si>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</si>
  <si>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</si>
  <si>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</si>
  <si>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</si>
  <si>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</si>
  <si>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</si>
  <si>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</si>
  <si>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</si>
  <si>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</si>
  <si>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</si>
  <si>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</si>
  <si>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</si>
  <si>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</si>
  <si>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</si>
  <si>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</si>
  <si>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</si>
  <si>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</si>
  <si>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</si>
  <si>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</si>
  <si>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</si>
  <si>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</si>
  <si>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</si>
  <si>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</si>
  <si>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</si>
  <si>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</si>
  <si>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</si>
  <si>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</si>
  <si>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</si>
  <si>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</si>
  <si>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</si>
  <si>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</si>
  <si>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</si>
  <si>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</si>
  <si>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</si>
  <si>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</si>
  <si>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</si>
  <si>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</si>
  <si>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</si>
  <si>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</si>
  <si>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</si>
  <si>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</si>
  <si>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</si>
  <si>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</si>
  <si>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</si>
  <si>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</si>
  <si>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</si>
  <si>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</si>
  <si>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</si>
  <si>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</si>
  <si>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</si>
  <si>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</si>
  <si>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</si>
  <si>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</si>
  <si>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</si>
  <si>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</si>
  <si>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</si>
  <si>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</si>
  <si>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</si>
  <si>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</si>
  <si>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</si>
  <si>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</si>
  <si>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</si>
  <si>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</si>
  <si>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</si>
  <si>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</si>
  <si>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</si>
  <si>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</si>
  <si>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</si>
  <si>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</si>
  <si>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</si>
  <si>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</si>
  <si>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</si>
  <si>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</si>
  <si>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</si>
  <si>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</si>
  <si>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</si>
  <si>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</si>
  <si>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</si>
  <si>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</si>
  <si>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</si>
  <si>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</si>
  <si>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</si>
  <si>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</si>
  <si>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</si>
  <si>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</si>
  <si>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</si>
  <si>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</si>
  <si>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</si>
  <si>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</si>
  <si>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</si>
  <si>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</si>
  <si>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</si>
  <si>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</si>
  <si>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</si>
  <si>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</si>
  <si>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</si>
  <si>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</si>
  <si>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</si>
  <si>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</si>
  <si>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</si>
  <si>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</si>
  <si>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</si>
  <si>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</si>
  <si>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</si>
  <si>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</si>
  <si>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</si>
  <si>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</si>
  <si>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</si>
  <si>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</si>
  <si>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</si>
  <si>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</si>
  <si>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</si>
  <si>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</si>
  <si>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</si>
  <si>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</si>
  <si>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</si>
  <si>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</si>
  <si>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</si>
  <si>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</si>
  <si>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</si>
  <si>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</si>
  <si>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</si>
  <si>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</si>
  <si>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</si>
  <si>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</si>
  <si>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</si>
  <si>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</si>
  <si>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</si>
  <si>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</si>
  <si>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</si>
  <si>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</si>
  <si>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</si>
  <si>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</si>
  <si>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</si>
  <si>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</si>
  <si>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</si>
  <si>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</si>
  <si>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</si>
  <si>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</si>
  <si>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</si>
  <si>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</si>
  <si>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</si>
  <si>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</si>
  <si>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</si>
  <si>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</si>
  <si>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</si>
  <si>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</si>
  <si>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</si>
  <si>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</si>
  <si>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</si>
  <si>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</si>
  <si>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</si>
  <si>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</si>
  <si>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</si>
  <si>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</si>
  <si>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</si>
  <si>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</si>
  <si>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</si>
  <si>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</si>
  <si>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</si>
  <si>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</si>
  <si>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</si>
  <si>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</si>
  <si>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</si>
  <si>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</si>
  <si>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</si>
  <si>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</si>
  <si>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</si>
  <si>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</si>
  <si>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</si>
  <si>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</si>
  <si>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</si>
  <si>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</si>
  <si>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</si>
  <si>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</si>
  <si>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</si>
  <si>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</si>
  <si>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</si>
  <si>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</si>
  <si>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</si>
  <si>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</si>
  <si>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</si>
  <si>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</si>
  <si>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</si>
  <si>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</si>
  <si>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</si>
  <si>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</si>
  <si>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</si>
  <si>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</si>
  <si>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</si>
  <si>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</si>
  <si>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</si>
  <si>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</si>
  <si>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</si>
  <si>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</si>
  <si>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</si>
  <si>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</si>
  <si>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</si>
  <si>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</si>
  <si>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</si>
  <si>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</si>
  <si>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</si>
  <si>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</si>
  <si>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</si>
  <si>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</si>
  <si>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</si>
  <si>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</si>
  <si>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</si>
  <si>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</si>
  <si>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</si>
  <si>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</si>
  <si>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</si>
  <si>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</si>
  <si>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</si>
  <si>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</si>
  <si>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</si>
  <si>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</si>
  <si>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</si>
  <si>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</si>
  <si>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</si>
  <si>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</si>
  <si>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</si>
  <si>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</si>
  <si>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</si>
  <si>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</si>
  <si>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</si>
  <si>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</si>
  <si>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</si>
  <si>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</si>
  <si>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</si>
  <si>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</si>
  <si>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</si>
  <si>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</si>
  <si>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</si>
  <si>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</si>
  <si>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</si>
  <si>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</si>
  <si>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</si>
  <si>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</si>
  <si>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</si>
  <si>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</si>
  <si>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</si>
  <si>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</si>
  <si>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</si>
  <si>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</si>
  <si>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</si>
  <si>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</si>
  <si>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</si>
  <si>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</si>
  <si>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</si>
  <si>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</si>
  <si>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</si>
  <si>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</si>
  <si>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</si>
  <si>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</si>
  <si>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</si>
  <si>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</si>
  <si>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</si>
  <si>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</si>
  <si>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</si>
  <si>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</si>
  <si>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</si>
  <si>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</si>
  <si>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</si>
  <si>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</si>
  <si>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</si>
  <si>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</si>
  <si>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</si>
  <si>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</si>
  <si>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</si>
  <si>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</si>
  <si>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</si>
  <si>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</si>
  <si>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</si>
  <si>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</si>
  <si>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</si>
  <si>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</si>
  <si>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</si>
  <si>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</si>
  <si>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</si>
  <si>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</si>
  <si>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</si>
  <si>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</si>
  <si>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</si>
  <si>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</si>
  <si>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</si>
  <si>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</si>
  <si>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</si>
  <si>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</si>
  <si>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</si>
  <si>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</si>
  <si>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</si>
  <si>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</si>
  <si>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</si>
  <si>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</si>
  <si>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</si>
  <si>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</si>
  <si>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</si>
  <si>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</si>
  <si>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</si>
  <si>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</si>
  <si>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</si>
  <si>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</si>
  <si>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</si>
  <si>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</si>
  <si>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</si>
  <si>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</si>
  <si>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</si>
  <si>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</si>
  <si>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</si>
  <si>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</si>
  <si>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</si>
  <si>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</si>
  <si>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</si>
  <si>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</si>
  <si>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</si>
  <si>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</si>
  <si>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</si>
  <si>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</si>
  <si>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</si>
  <si>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</si>
  <si>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</si>
  <si>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</si>
  <si>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</si>
  <si>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</si>
  <si>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</si>
  <si>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</si>
  <si>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</si>
  <si>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</si>
  <si>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</si>
  <si>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</si>
  <si>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</si>
  <si>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</si>
  <si>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</si>
  <si>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</si>
  <si>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</si>
  <si>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</si>
  <si>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</si>
  <si>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</si>
  <si>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</si>
  <si>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</si>
  <si>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</si>
  <si>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</si>
  <si>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</si>
  <si>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</si>
  <si>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</si>
  <si>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</si>
  <si>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</si>
  <si>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</si>
  <si>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</si>
  <si>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</si>
  <si>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</si>
  <si>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</si>
  <si>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</si>
  <si>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</si>
  <si>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</si>
  <si>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</si>
  <si>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</si>
  <si>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</si>
  <si>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</si>
  <si>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</si>
  <si>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</si>
  <si>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</si>
  <si>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</si>
  <si>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</si>
  <si>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</si>
  <si>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</si>
  <si>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</si>
  <si>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</si>
  <si>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</si>
  <si>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</si>
  <si>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</si>
  <si>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</si>
  <si>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</si>
  <si>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</si>
  <si>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</si>
  <si>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</si>
  <si>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</si>
  <si>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</si>
  <si>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</si>
  <si>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</si>
  <si>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</si>
  <si>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</si>
  <si>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</si>
  <si>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</si>
  <si>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</si>
  <si>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</si>
  <si>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</si>
  <si>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</si>
  <si>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</si>
  <si>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</si>
  <si>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</si>
  <si>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</si>
  <si>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</si>
  <si>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</si>
  <si>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</si>
  <si>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</si>
  <si>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</si>
  <si>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</si>
  <si>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</si>
  <si>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</si>
  <si>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</si>
  <si>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</si>
  <si>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</si>
  <si>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</si>
  <si>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</si>
  <si>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</si>
  <si>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</si>
  <si>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</si>
  <si>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</si>
  <si>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</si>
  <si>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</si>
  <si>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</si>
  <si>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</si>
  <si>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</si>
  <si>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</si>
  <si>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</si>
  <si>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</si>
  <si>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</si>
  <si>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</si>
  <si>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</si>
  <si>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</si>
  <si>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</si>
  <si>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</si>
  <si>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</si>
  <si>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</si>
  <si>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</si>
  <si>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</si>
  <si>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</si>
  <si>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</si>
  <si>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</si>
  <si>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</si>
  <si>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</si>
  <si>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</si>
  <si>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</si>
  <si>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</si>
  <si>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</si>
  <si>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</si>
  <si>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</si>
  <si>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</si>
  <si>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</si>
  <si>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</si>
  <si>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</si>
  <si>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</si>
  <si>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</si>
  <si>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</si>
  <si>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</si>
  <si>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</si>
  <si>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</si>
  <si>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</si>
  <si>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</si>
  <si>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</si>
  <si>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</si>
  <si>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</si>
  <si>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</si>
  <si>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</si>
  <si>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</si>
  <si>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</si>
  <si>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</si>
  <si>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</si>
  <si>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</si>
  <si>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</si>
  <si>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</si>
  <si>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</si>
  <si>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</si>
  <si>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</si>
  <si>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</si>
  <si>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</si>
  <si>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</si>
  <si>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</si>
  <si>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</si>
  <si>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</si>
  <si>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</si>
  <si>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</si>
  <si>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</si>
  <si>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</si>
  <si>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</si>
  <si>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</si>
  <si>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</si>
  <si>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</si>
  <si>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</si>
  <si>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</si>
  <si>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</si>
  <si>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</si>
  <si>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</si>
  <si>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</si>
  <si>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</si>
  <si>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</si>
  <si>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</si>
  <si>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</si>
  <si>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</si>
  <si>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</si>
  <si>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</si>
  <si>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</si>
  <si>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</si>
  <si>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</si>
  <si>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</si>
  <si>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</si>
  <si>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</si>
  <si>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</si>
  <si>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</si>
  <si>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</si>
  <si>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</si>
  <si>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</si>
  <si>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</si>
  <si>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</si>
  <si>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</si>
  <si>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</si>
  <si>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</si>
  <si>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</si>
  <si>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</si>
  <si>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</si>
  <si>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</si>
  <si>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</si>
  <si>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</si>
  <si>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</si>
  <si>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</si>
  <si>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</si>
  <si>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</si>
  <si>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</si>
  <si>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</si>
  <si>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</si>
  <si>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</si>
  <si>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</si>
  <si>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</si>
  <si>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</si>
  <si>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</si>
  <si>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</si>
  <si>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</si>
  <si>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</si>
  <si>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</si>
  <si>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</si>
  <si>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</si>
  <si>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</si>
  <si>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</si>
  <si>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</si>
  <si>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</si>
  <si>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</si>
  <si>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</si>
  <si>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</si>
  <si>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</si>
  <si>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</si>
  <si>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</si>
  <si>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</si>
  <si>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</si>
  <si>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</si>
  <si>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</si>
  <si>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</si>
  <si>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</si>
  <si>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</si>
  <si>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</si>
  <si>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</si>
  <si>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</si>
  <si>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</si>
  <si>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</si>
  <si>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</si>
  <si>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</si>
  <si>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</si>
  <si>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</si>
  <si>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</si>
  <si>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</si>
  <si>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</si>
  <si>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</si>
  <si>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</si>
  <si>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</si>
  <si>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</si>
  <si>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</si>
  <si>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</si>
  <si>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</si>
  <si>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</si>
  <si>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</si>
  <si>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</si>
  <si>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</si>
  <si>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</si>
  <si>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</si>
  <si>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</si>
  <si>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</si>
  <si>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</si>
  <si>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</si>
  <si>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</si>
  <si>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</si>
  <si>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</si>
  <si>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</si>
  <si>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</si>
  <si>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</si>
  <si>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</si>
  <si>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</si>
  <si>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</si>
  <si>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</si>
  <si>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</si>
  <si>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</si>
  <si>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</si>
  <si>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</si>
  <si>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</si>
  <si>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</si>
  <si>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</si>
  <si>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</si>
  <si>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</si>
  <si>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</si>
  <si>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</si>
  <si>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</si>
  <si>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</si>
  <si>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</si>
  <si>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</si>
  <si>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</si>
  <si>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</si>
  <si>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</si>
  <si>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</si>
  <si>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</si>
  <si>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</si>
  <si>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</si>
  <si>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</si>
  <si>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</si>
  <si>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</si>
  <si>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</si>
  <si>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</si>
  <si>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</si>
  <si>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</si>
  <si>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</si>
  <si>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</si>
  <si>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</si>
  <si>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</si>
  <si>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</si>
  <si>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</si>
  <si>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</si>
  <si>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</si>
  <si>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</si>
  <si>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</si>
  <si>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</si>
  <si>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</si>
  <si>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</si>
  <si>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</si>
  <si>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</si>
  <si>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</si>
  <si>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</si>
  <si>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</si>
  <si>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</si>
  <si>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</si>
  <si>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</si>
  <si>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</si>
  <si>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</si>
  <si>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</si>
  <si>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</si>
  <si>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</si>
  <si>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</si>
  <si>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</si>
  <si>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</si>
  <si>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</si>
  <si>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</si>
  <si>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</si>
  <si>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</si>
  <si>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</si>
  <si>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</si>
  <si>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</si>
  <si>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</si>
  <si>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</si>
  <si>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</si>
  <si>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</si>
  <si>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</si>
  <si>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</si>
  <si>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</si>
  <si>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</si>
  <si>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</si>
  <si>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</si>
  <si>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</si>
  <si>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</si>
  <si>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</si>
  <si>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</si>
  <si>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</si>
  <si>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</si>
  <si>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</si>
  <si>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</si>
  <si>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</si>
  <si>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</si>
  <si>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</si>
  <si>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</si>
  <si>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</si>
  <si>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</si>
  <si>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</si>
  <si>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</si>
  <si>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</si>
  <si>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</si>
  <si>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</si>
  <si>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</si>
  <si>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</si>
  <si>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</si>
  <si>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</si>
  <si>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</si>
  <si>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</si>
  <si>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</si>
  <si>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</si>
  <si>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</si>
  <si>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</si>
  <si>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</si>
  <si>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</si>
  <si>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</si>
  <si>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</si>
  <si>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</si>
  <si>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</si>
  <si>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</si>
  <si>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</si>
  <si>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</si>
  <si>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</si>
  <si>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</si>
  <si>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</si>
  <si>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</si>
  <si>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</si>
  <si>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</si>
  <si>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</si>
  <si>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</si>
  <si>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</si>
  <si>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</si>
  <si>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</si>
  <si>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</si>
  <si>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</si>
  <si>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</si>
  <si>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</si>
  <si>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</si>
  <si>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</si>
  <si>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</si>
  <si>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</si>
  <si>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</si>
  <si>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</si>
  <si>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</si>
  <si>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</si>
  <si>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</si>
  <si>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</si>
  <si>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</si>
  <si>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</si>
  <si>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</si>
  <si>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</si>
  <si>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</si>
  <si>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</si>
  <si>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</si>
  <si>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</si>
  <si>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</si>
  <si>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</si>
  <si>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</si>
  <si>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</si>
  <si>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</si>
  <si>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</si>
  <si>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</si>
  <si>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</si>
  <si>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</si>
  <si>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</si>
  <si>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</si>
  <si>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</si>
  <si>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</si>
  <si>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</si>
  <si>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</si>
  <si>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</si>
  <si>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</si>
  <si>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</si>
  <si>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</si>
  <si>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</si>
  <si>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</si>
  <si>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</si>
  <si>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</si>
  <si>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</si>
  <si>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</si>
  <si>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</si>
  <si>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</si>
  <si>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</si>
  <si>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</si>
  <si>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</si>
  <si>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</si>
  <si>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</si>
  <si>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</si>
  <si>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</si>
  <si>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</si>
  <si>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</si>
  <si>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</si>
  <si>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</si>
  <si>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</si>
  <si>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</si>
  <si>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</si>
  <si>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</si>
  <si>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</si>
  <si>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</si>
  <si>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</si>
  <si>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</si>
  <si>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</si>
  <si>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</si>
  <si>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</si>
  <si>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</si>
  <si>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</si>
  <si>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</si>
  <si>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</si>
  <si>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</si>
  <si>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</si>
  <si>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</si>
  <si>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</si>
  <si>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</si>
  <si>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</si>
  <si>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</si>
  <si>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</si>
  <si>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</si>
  <si>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</si>
  <si>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</si>
  <si>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</si>
  <si>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</si>
  <si>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</si>
  <si>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</si>
  <si>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</si>
  <si>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</si>
  <si>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</si>
  <si>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</si>
  <si>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</si>
  <si>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</si>
  <si>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</si>
  <si>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</si>
  <si>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</si>
  <si>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</si>
  <si>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</si>
  <si>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</si>
  <si>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</si>
  <si>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</si>
  <si>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</si>
  <si>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</si>
  <si>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</si>
  <si>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</si>
  <si>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</si>
  <si>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</si>
  <si>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</si>
  <si>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</si>
  <si>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</si>
  <si>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</si>
  <si>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</si>
  <si>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</si>
  <si>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</si>
  <si>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</si>
  <si>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</si>
  <si>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</si>
  <si>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</si>
  <si>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</si>
  <si>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</si>
  <si>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</si>
  <si>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</si>
  <si>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</si>
  <si>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</si>
  <si>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</si>
  <si>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</si>
  <si>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</si>
  <si>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</si>
  <si>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</si>
  <si>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</si>
  <si>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</si>
  <si>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</si>
  <si>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</si>
  <si>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</si>
  <si>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</si>
  <si>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</si>
  <si>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</si>
  <si>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</si>
  <si>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</si>
  <si>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</si>
  <si>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</si>
  <si>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</si>
  <si>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</si>
  <si>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</si>
  <si>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</si>
  <si>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</si>
  <si>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</si>
  <si>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</si>
  <si>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</si>
  <si>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</si>
  <si>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</si>
  <si>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</si>
  <si>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</si>
  <si>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</si>
  <si>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</si>
  <si>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</si>
  <si>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</si>
  <si>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</si>
  <si>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</si>
  <si>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</si>
  <si>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</si>
  <si>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</si>
  <si>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</si>
  <si>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</si>
  <si>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</si>
  <si>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</si>
  <si>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</si>
  <si>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</si>
  <si>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</si>
  <si>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</si>
  <si>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</si>
  <si>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</si>
  <si>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</si>
  <si>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</si>
  <si>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</si>
  <si>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</si>
  <si>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</si>
  <si>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</si>
  <si>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</si>
  <si>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</si>
  <si>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</si>
  <si>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</si>
  <si>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</si>
  <si>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</si>
  <si>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</si>
  <si>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</si>
  <si>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</si>
  <si>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</si>
  <si>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</si>
  <si>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</si>
  <si>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</si>
  <si>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</si>
  <si>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</si>
  <si>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</si>
  <si>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</si>
  <si>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</si>
  <si>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</si>
  <si>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</si>
  <si>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</si>
  <si>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</si>
  <si>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</si>
  <si>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</si>
  <si>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</si>
  <si>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</si>
  <si>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</si>
  <si>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</si>
  <si>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</si>
  <si>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</si>
  <si>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</si>
  <si>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</si>
  <si>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</si>
  <si>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</si>
  <si>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</si>
  <si>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</si>
  <si>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</si>
  <si>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</si>
  <si>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</si>
  <si>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</si>
  <si>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</si>
  <si>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</si>
  <si>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</si>
  <si>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</si>
  <si>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</si>
  <si>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</si>
  <si>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</si>
  <si>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</si>
  <si>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</si>
  <si>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</si>
  <si>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</si>
  <si>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</si>
  <si>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</si>
  <si>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</si>
  <si>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</si>
  <si>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</si>
  <si>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</si>
  <si>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</si>
  <si>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</si>
  <si>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</si>
  <si>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</si>
  <si>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</si>
  <si>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</si>
  <si>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</si>
  <si>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</si>
  <si>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</si>
  <si>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</si>
  <si>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</si>
  <si>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</si>
  <si>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</si>
  <si>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</si>
  <si>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</si>
  <si>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</si>
  <si>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</si>
  <si>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</si>
  <si>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</si>
  <si>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</si>
  <si>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</si>
  <si>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</si>
  <si>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</si>
  <si>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</si>
  <si>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</si>
  <si>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</si>
  <si>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</si>
  <si>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</si>
  <si>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</si>
  <si>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</si>
  <si>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</si>
  <si>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</si>
  <si>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</si>
  <si>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</si>
  <si>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</si>
  <si>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</si>
  <si>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</si>
  <si>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</si>
  <si>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</si>
  <si>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</si>
  <si>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</si>
  <si>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</si>
  <si>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</si>
  <si>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</si>
  <si>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</si>
  <si>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</si>
  <si>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</si>
  <si>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</si>
  <si>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</si>
  <si>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</si>
  <si>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</si>
  <si>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</si>
  <si>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</si>
  <si>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</si>
  <si>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</si>
  <si>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</si>
  <si>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</si>
  <si>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</si>
  <si>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</si>
  <si>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</si>
  <si>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</si>
  <si>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</si>
  <si>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</si>
  <si>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</si>
  <si>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</si>
  <si>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</si>
  <si>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</si>
  <si>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</si>
  <si>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</si>
  <si>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</si>
  <si>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</si>
  <si>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</si>
  <si>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</si>
  <si>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</si>
  <si>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</si>
  <si>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</si>
  <si>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</si>
  <si>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</si>
  <si>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</si>
  <si>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</si>
  <si>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</si>
  <si>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</si>
  <si>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</si>
  <si>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</si>
  <si>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</si>
  <si>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</si>
  <si>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</si>
  <si>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</si>
  <si>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</si>
  <si>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</si>
  <si>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</si>
  <si>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</si>
  <si>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</si>
  <si>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</si>
  <si>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</si>
  <si>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</si>
  <si>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</si>
  <si>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</si>
  <si>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</si>
  <si>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</si>
  <si>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</si>
  <si>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</si>
  <si>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</si>
  <si>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</si>
  <si>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</si>
  <si>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</si>
  <si>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</si>
  <si>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</si>
  <si>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</si>
  <si>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</si>
  <si>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</si>
  <si>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</si>
  <si>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</si>
  <si>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</si>
  <si>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</si>
  <si>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</si>
  <si>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</si>
  <si>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</si>
  <si>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</si>
  <si>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</si>
  <si>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</si>
  <si>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</si>
  <si>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</si>
  <si>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</si>
  <si>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</si>
  <si>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</si>
  <si>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</si>
  <si>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</si>
  <si>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</si>
  <si>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</si>
  <si>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</si>
  <si>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</si>
  <si>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</si>
  <si>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</si>
  <si>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</si>
  <si>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</si>
  <si>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</si>
  <si>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</si>
  <si>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</si>
  <si>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</si>
  <si>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</si>
  <si>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</si>
  <si>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</si>
  <si>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</si>
  <si>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</si>
  <si>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</si>
  <si>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</si>
  <si>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</si>
  <si>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</si>
  <si>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</si>
  <si>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</si>
  <si>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</si>
  <si>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</si>
  <si>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</si>
  <si>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</si>
  <si>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</si>
  <si>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</si>
  <si>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</si>
  <si>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</si>
  <si>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</si>
  <si>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</si>
  <si>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</si>
  <si>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</si>
  <si>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</si>
  <si>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</si>
  <si>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</si>
  <si>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</si>
  <si>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</si>
  <si>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</si>
  <si>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</si>
  <si>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</si>
  <si>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</si>
  <si>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</si>
  <si>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</si>
  <si>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</si>
  <si>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</si>
  <si>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</si>
  <si>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</si>
  <si>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</si>
  <si>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</si>
  <si>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</si>
  <si>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</si>
  <si>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</si>
  <si>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</si>
  <si>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</si>
  <si>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</si>
  <si>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</si>
  <si>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</si>
  <si>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</si>
  <si>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</si>
  <si>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</si>
  <si>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</si>
  <si>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</si>
  <si>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</si>
  <si>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</si>
  <si>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</si>
  <si>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</si>
  <si>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</si>
  <si>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</si>
  <si>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</si>
  <si>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</si>
  <si>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</si>
  <si>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</si>
  <si>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</si>
  <si>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</si>
  <si>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</si>
  <si>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</si>
  <si>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</si>
  <si>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</si>
  <si>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</si>
  <si>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</si>
  <si>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</si>
  <si>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</si>
  <si>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</si>
  <si>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</si>
  <si>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</si>
  <si>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</si>
  <si>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</si>
  <si>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</si>
  <si>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</si>
  <si>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</si>
  <si>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</si>
  <si>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</si>
  <si>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</si>
  <si>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</si>
  <si>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</si>
  <si>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</si>
  <si>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</si>
  <si>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</si>
  <si>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</si>
  <si>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</si>
  <si>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</si>
  <si>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</si>
  <si>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</si>
  <si>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</si>
  <si>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</si>
  <si>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</si>
  <si>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</si>
  <si>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</si>
  <si>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</si>
  <si>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</si>
  <si>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</si>
  <si>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</si>
  <si>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</si>
  <si>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</si>
  <si>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</si>
  <si>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</si>
  <si>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</si>
  <si>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</si>
  <si>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</si>
  <si>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</si>
  <si>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</si>
  <si>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</si>
  <si>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</si>
  <si>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</si>
  <si>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</si>
  <si>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</si>
  <si>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</si>
  <si>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</si>
  <si>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</si>
  <si>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</si>
  <si>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</si>
  <si>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</si>
  <si>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</si>
  <si>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</si>
  <si>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</si>
  <si>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</si>
  <si>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</si>
  <si>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</si>
  <si>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</si>
  <si>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</si>
  <si>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</si>
  <si>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</si>
  <si>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</si>
  <si>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</si>
  <si>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</si>
  <si>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</si>
  <si>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</si>
  <si>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</si>
  <si>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</si>
  <si>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</si>
  <si>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</si>
  <si>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</si>
  <si>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</si>
  <si>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</si>
  <si>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</si>
  <si>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</si>
  <si>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</si>
  <si>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</si>
  <si>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</si>
  <si>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</si>
  <si>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</si>
  <si>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</si>
  <si>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</si>
  <si>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</si>
  <si>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</si>
  <si>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</si>
  <si>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</si>
  <si>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</si>
  <si>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</si>
  <si>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</si>
  <si>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</si>
  <si>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</si>
  <si>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</si>
  <si>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</si>
  <si>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</si>
  <si>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</si>
  <si>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</si>
  <si>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</si>
  <si>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</si>
  <si>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</si>
  <si>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</si>
  <si>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</si>
  <si>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</si>
  <si>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</si>
  <si>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</si>
  <si>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</si>
  <si>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</si>
  <si>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</si>
  <si>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</si>
  <si>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</si>
  <si>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</si>
  <si>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</si>
  <si>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</si>
  <si>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</si>
  <si>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</si>
  <si>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</si>
  <si>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</si>
  <si>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</si>
  <si>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</si>
  <si>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</si>
  <si>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</si>
  <si>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</si>
  <si>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</si>
  <si>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</si>
  <si>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</si>
  <si>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</si>
  <si>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</si>
  <si>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</si>
  <si>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</si>
  <si>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</si>
  <si>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</si>
  <si>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</si>
  <si>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</si>
  <si>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</si>
  <si>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</si>
  <si>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</si>
  <si>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</si>
  <si>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</si>
  <si>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</si>
  <si>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</si>
  <si>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</si>
  <si>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</si>
  <si>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</si>
  <si>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</si>
  <si>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</si>
  <si>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</si>
  <si>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</si>
  <si>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</si>
  <si>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</si>
  <si>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</si>
  <si>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</si>
  <si>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</si>
  <si>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</si>
  <si>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</si>
  <si>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</si>
  <si>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</si>
  <si>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</si>
  <si>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</si>
  <si>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</si>
  <si>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</si>
  <si>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</si>
  <si>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</si>
  <si>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</si>
  <si>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</si>
  <si>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</si>
  <si>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</si>
  <si>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</si>
  <si>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</si>
  <si>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</si>
  <si>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</si>
  <si>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</si>
  <si>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</si>
  <si>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</si>
  <si>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</si>
  <si>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</si>
  <si>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</si>
  <si>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</si>
  <si>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</si>
  <si>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</si>
  <si>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</si>
  <si>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</si>
  <si>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</si>
  <si>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</si>
  <si>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</si>
  <si>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</si>
  <si>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</si>
  <si>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</si>
  <si>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</si>
  <si>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</si>
  <si>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</si>
  <si>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</si>
  <si>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</si>
  <si>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</si>
  <si>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</si>
  <si>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</si>
  <si>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</si>
  <si>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</si>
  <si>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</si>
  <si>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</si>
  <si>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</si>
  <si>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</si>
  <si>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</si>
  <si>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</si>
  <si>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</si>
  <si>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</si>
  <si>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</si>
  <si>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</si>
  <si>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</si>
  <si>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</si>
  <si>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</si>
  <si>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</si>
  <si>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</si>
  <si>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</si>
  <si>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</si>
  <si>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</si>
  <si>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</si>
  <si>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</si>
  <si>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</si>
  <si>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</si>
  <si>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</si>
  <si>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</si>
  <si>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</si>
  <si>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</si>
  <si>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</si>
  <si>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</si>
  <si>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</si>
  <si>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</si>
  <si>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</si>
  <si>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</si>
  <si>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</si>
  <si>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</si>
  <si>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</si>
  <si>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</si>
  <si>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</si>
  <si>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</si>
  <si>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</si>
  <si>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</si>
  <si>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</si>
  <si>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</si>
  <si>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</si>
  <si>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</si>
  <si>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</si>
  <si>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</si>
  <si>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</si>
  <si>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</si>
  <si>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</si>
  <si>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</si>
  <si>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</si>
  <si>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</si>
  <si>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</si>
  <si>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</si>
  <si>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</si>
  <si>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</si>
  <si>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</si>
  <si>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</si>
  <si>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</si>
  <si>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</si>
  <si>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</si>
  <si>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</si>
  <si>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</si>
  <si>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</si>
  <si>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</si>
  <si>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</si>
  <si>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</si>
  <si>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</si>
  <si>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</si>
  <si>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</si>
  <si>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</si>
  <si>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</si>
  <si>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</si>
  <si>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</si>
  <si>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</si>
  <si>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</si>
  <si>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</si>
  <si>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</si>
  <si>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</si>
  <si>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</si>
  <si>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</si>
  <si>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</si>
  <si>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</si>
  <si>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</si>
  <si>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</si>
  <si>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</si>
  <si>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</si>
  <si>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</si>
  <si>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</si>
  <si>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</si>
  <si>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</si>
  <si>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</si>
  <si>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</si>
  <si>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</si>
  <si>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</si>
  <si>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</si>
  <si>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</si>
  <si>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</si>
  <si>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</si>
  <si>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</si>
  <si>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</si>
  <si>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</si>
  <si>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</si>
  <si>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</si>
  <si>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</si>
  <si>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</si>
  <si>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</si>
  <si>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</si>
  <si>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</si>
  <si>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</si>
  <si>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</si>
  <si>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</si>
  <si>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</si>
  <si>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</si>
  <si>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</si>
  <si>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</si>
  <si>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</si>
  <si>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</si>
  <si>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</si>
  <si>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</si>
  <si>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</si>
  <si>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</si>
  <si>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</si>
  <si>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</si>
  <si>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</si>
  <si>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</si>
  <si>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</si>
  <si>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</si>
  <si>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</si>
  <si>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</si>
  <si>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</si>
  <si>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</si>
  <si>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</si>
  <si>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</si>
  <si>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</si>
  <si>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</si>
  <si>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</si>
  <si>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</si>
  <si>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</si>
  <si>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</si>
  <si>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</si>
  <si>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</si>
  <si>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</si>
  <si>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</si>
  <si>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</si>
  <si>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</si>
  <si>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</si>
  <si>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</si>
  <si>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</si>
  <si>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</si>
  <si>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</si>
  <si>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</si>
  <si>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</si>
  <si>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</si>
  <si>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</si>
  <si>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</si>
  <si>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</si>
  <si>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</si>
  <si>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</si>
  <si>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</si>
  <si>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</si>
  <si>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</si>
  <si>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</si>
  <si>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</si>
  <si>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</si>
  <si>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</si>
  <si>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</si>
  <si>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</si>
  <si>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</si>
  <si>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</si>
  <si>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</si>
  <si>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</si>
  <si>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</si>
  <si>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</si>
  <si>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</si>
  <si>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</si>
  <si>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</si>
  <si>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</si>
  <si>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</si>
  <si>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</si>
  <si>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</si>
  <si>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</si>
  <si>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</si>
  <si>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</si>
  <si>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</si>
  <si>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</si>
  <si>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</si>
  <si>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</si>
  <si>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</si>
  <si>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</si>
  <si>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</si>
  <si>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</si>
  <si>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</si>
  <si>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</si>
  <si>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</si>
  <si>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</si>
  <si>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</si>
  <si>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</si>
  <si>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</si>
  <si>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</si>
  <si>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</si>
  <si>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</si>
  <si>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</si>
  <si>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</si>
  <si>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</si>
  <si>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</si>
  <si>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</si>
  <si>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</si>
  <si>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</si>
  <si>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</si>
  <si>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</si>
  <si>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</si>
  <si>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</si>
  <si>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</si>
  <si>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</si>
  <si>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</si>
  <si>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</si>
  <si>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</si>
  <si>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</si>
  <si>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</si>
  <si>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</si>
  <si>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</si>
  <si>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</si>
  <si>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</si>
  <si>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</si>
  <si>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</si>
  <si>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</si>
  <si>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</si>
  <si>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</si>
  <si>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</si>
  <si>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</si>
  <si>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</si>
  <si>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</si>
  <si>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</si>
  <si>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</si>
  <si>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</si>
  <si>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</si>
  <si>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</si>
  <si>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</si>
  <si>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</si>
  <si>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</si>
  <si>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</si>
  <si>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</si>
  <si>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</si>
  <si>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</si>
  <si>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</si>
  <si>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</si>
  <si>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</si>
  <si>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</si>
  <si>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</si>
  <si>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</si>
  <si>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</si>
  <si>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</si>
  <si>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</si>
  <si>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</si>
  <si>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</si>
  <si>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</si>
  <si>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</si>
  <si>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</si>
  <si>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</si>
  <si>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</si>
  <si>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</si>
  <si>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</si>
  <si>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</si>
  <si>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</si>
  <si>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</si>
  <si>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</si>
  <si>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</si>
  <si>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</si>
  <si>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</si>
  <si>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</si>
  <si>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</si>
  <si>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</si>
  <si>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</si>
  <si>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</si>
  <si>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</si>
  <si>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</si>
  <si>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</si>
  <si>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</si>
  <si>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</si>
  <si>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</si>
  <si>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</si>
  <si>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</si>
  <si>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</si>
  <si>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</si>
  <si>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</si>
  <si>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</si>
  <si>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</si>
  <si>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</si>
  <si>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</si>
  <si>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</si>
  <si>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</si>
  <si>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</si>
  <si>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</si>
  <si>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</si>
  <si>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</si>
  <si>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</si>
  <si>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</si>
  <si>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</si>
  <si>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</si>
  <si>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</si>
  <si>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</si>
  <si>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</si>
  <si>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</si>
  <si>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</si>
  <si>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</si>
  <si>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</si>
  <si>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</si>
  <si>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</si>
  <si>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</si>
  <si>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</si>
  <si>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</si>
  <si>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</si>
  <si>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</si>
  <si>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</si>
  <si>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</si>
  <si>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</si>
  <si>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</si>
  <si>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</si>
  <si>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</si>
  <si>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</si>
  <si>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</si>
  <si>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</si>
  <si>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</si>
  <si>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</si>
  <si>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</si>
  <si>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</si>
  <si>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</si>
  <si>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</si>
  <si>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</si>
  <si>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</si>
  <si>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</si>
  <si>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</si>
  <si>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</si>
  <si>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</si>
  <si>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</si>
  <si>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</si>
  <si>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</si>
  <si>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</si>
  <si>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</si>
  <si>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</si>
  <si>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</si>
  <si>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</si>
  <si>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</si>
  <si>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</si>
  <si>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</si>
  <si>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</si>
  <si>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</si>
  <si>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</si>
  <si>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</si>
  <si>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</si>
  <si>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</si>
  <si>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</si>
  <si>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</si>
  <si>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</si>
  <si>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</si>
  <si>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</si>
  <si>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</si>
  <si>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</si>
  <si>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</si>
  <si>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</si>
  <si>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</si>
  <si>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</si>
  <si>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</si>
  <si>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</si>
  <si>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</si>
  <si>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</si>
  <si>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</si>
  <si>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</si>
  <si>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</si>
  <si>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</si>
  <si>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</si>
  <si>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</si>
  <si>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</si>
  <si>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</si>
  <si>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</si>
  <si>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</si>
  <si>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</si>
  <si>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</si>
  <si>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</si>
  <si>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</si>
  <si>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</si>
  <si>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</si>
  <si>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</si>
  <si>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</si>
  <si>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</si>
  <si>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</si>
  <si>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</si>
  <si>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</si>
  <si>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</si>
  <si>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</si>
  <si>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</si>
  <si>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</si>
  <si>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</si>
  <si>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</si>
  <si>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</si>
  <si>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</si>
  <si>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</si>
  <si>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</si>
  <si>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</si>
  <si>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</si>
  <si>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</si>
  <si>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</si>
  <si>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</si>
  <si>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</si>
  <si>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</si>
  <si>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</si>
  <si>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</si>
  <si>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</si>
  <si>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</si>
  <si>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</si>
  <si>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</si>
  <si>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</si>
  <si>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</si>
  <si>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</si>
  <si>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</si>
  <si>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</si>
  <si>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</si>
  <si>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</si>
  <si>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</si>
  <si>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</si>
  <si>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</si>
  <si>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</si>
  <si>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</si>
  <si>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</si>
  <si>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</si>
  <si>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</si>
  <si>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</si>
  <si>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</si>
  <si>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</si>
  <si>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</si>
  <si>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</si>
  <si>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</si>
  <si>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</si>
  <si>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</si>
  <si>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</si>
  <si>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</si>
  <si>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</si>
  <si>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</si>
  <si>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</si>
  <si>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</si>
  <si>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</si>
  <si>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</si>
  <si>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</si>
  <si>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</si>
  <si>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</si>
  <si>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</si>
  <si>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</si>
  <si>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</si>
  <si>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</si>
  <si>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</si>
  <si>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</si>
  <si>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</si>
  <si>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</si>
  <si>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</si>
  <si>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</si>
  <si>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</si>
  <si>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</si>
  <si>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</si>
  <si>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</si>
  <si>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</si>
  <si>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</si>
  <si>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</si>
  <si>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</si>
  <si>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</si>
  <si>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</si>
  <si>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</si>
  <si>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</si>
  <si>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</si>
  <si>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</si>
  <si>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</si>
  <si>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</si>
  <si>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</si>
  <si>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</si>
  <si>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</si>
  <si>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</si>
  <si>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</si>
  <si>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</si>
  <si>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</si>
  <si>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</si>
  <si>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</si>
  <si>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</si>
  <si>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</si>
  <si>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</si>
  <si>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</si>
  <si>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</si>
  <si>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</si>
  <si>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</si>
  <si>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</si>
  <si>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</si>
  <si>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</si>
  <si>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</si>
  <si>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</si>
  <si>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</si>
  <si>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</si>
  <si>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</si>
  <si>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</si>
  <si>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</si>
  <si>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</si>
  <si>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</si>
  <si>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</si>
  <si>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</si>
  <si>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</si>
  <si>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</si>
  <si>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</si>
  <si>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</si>
  <si>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</si>
  <si>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</si>
  <si>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</si>
  <si>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</si>
  <si>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</si>
  <si>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</si>
  <si>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</si>
  <si>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</si>
  <si>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</si>
  <si>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</si>
  <si>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</si>
  <si>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</si>
  <si>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</si>
  <si>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</si>
  <si>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</si>
  <si>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</si>
  <si>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</si>
  <si>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</si>
  <si>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</si>
  <si>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</si>
  <si>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</si>
  <si>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</si>
  <si>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</si>
  <si>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</si>
  <si>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</si>
  <si>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</si>
  <si>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</si>
  <si>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</si>
  <si>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</si>
  <si>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</si>
  <si>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</si>
  <si>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</si>
  <si>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</si>
  <si>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</si>
  <si>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</si>
  <si>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</si>
  <si>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</si>
  <si>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</si>
  <si>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</si>
  <si>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</si>
  <si>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</si>
  <si>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</si>
  <si>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</si>
  <si>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</si>
  <si>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</si>
  <si>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</si>
  <si>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</si>
  <si>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</si>
  <si>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</si>
  <si>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</si>
  <si>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</si>
  <si>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</si>
  <si>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</si>
  <si>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</si>
  <si>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</si>
  <si>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</si>
  <si>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</si>
  <si>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</si>
  <si>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</si>
  <si>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</si>
  <si>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</si>
  <si>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</si>
  <si>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</si>
  <si>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</si>
  <si>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</si>
  <si>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</si>
  <si>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</si>
  <si>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</si>
  <si>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</si>
  <si>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</si>
  <si>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</si>
  <si>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</si>
  <si>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</si>
  <si>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</si>
  <si>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</si>
  <si>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</si>
  <si>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</si>
  <si>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</si>
  <si>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</si>
  <si>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</si>
  <si>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</si>
  <si>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</si>
  <si>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</si>
  <si>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</si>
  <si>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</si>
  <si>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</si>
  <si>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</si>
  <si>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</si>
  <si>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</si>
  <si>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</si>
  <si>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</si>
  <si>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</si>
  <si>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</si>
  <si>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</si>
  <si>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</si>
  <si>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</si>
  <si>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</si>
  <si>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</si>
  <si>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</si>
  <si>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</si>
  <si>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</si>
  <si>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</si>
  <si>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</si>
  <si>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</si>
  <si>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</si>
  <si>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</si>
  <si>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</si>
  <si>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</si>
  <si>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</si>
  <si>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</si>
  <si>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</si>
  <si>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</si>
  <si>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</si>
  <si>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</si>
  <si>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</si>
  <si>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</si>
  <si>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</si>
  <si>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</si>
  <si>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</si>
  <si>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</si>
  <si>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</si>
  <si>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</si>
  <si>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</si>
  <si>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</si>
  <si>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</si>
  <si>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</si>
  <si>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</si>
  <si>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</si>
  <si>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</si>
  <si>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</si>
  <si>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</si>
  <si>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</si>
  <si>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</si>
  <si>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</si>
  <si>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</si>
  <si>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</si>
  <si>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</si>
  <si>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</si>
  <si>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</si>
  <si>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</si>
  <si>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</si>
  <si>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</si>
  <si>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</si>
  <si>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</si>
  <si>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</si>
  <si>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</si>
  <si>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</si>
  <si>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</si>
  <si>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</si>
  <si>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</si>
  <si>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</si>
  <si>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</si>
  <si>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</si>
  <si>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</si>
  <si>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</si>
  <si>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</si>
  <si>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</si>
  <si>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</si>
  <si>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</si>
  <si>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</si>
  <si>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</si>
  <si>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</si>
  <si>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</si>
  <si>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</si>
  <si>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</si>
  <si>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</si>
  <si>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</si>
  <si>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</si>
  <si>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</si>
  <si>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</si>
  <si>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</si>
  <si>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</si>
  <si>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</si>
  <si>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</si>
  <si>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</si>
  <si>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</si>
  <si>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</si>
  <si>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</si>
  <si>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</si>
  <si>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</si>
  <si>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</si>
  <si>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</si>
  <si>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</si>
  <si>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</si>
  <si>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</si>
  <si>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</si>
  <si>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</si>
  <si>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</si>
  <si>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</si>
  <si>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</si>
  <si>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</si>
  <si>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</si>
  <si>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</si>
  <si>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</si>
  <si>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</si>
  <si>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</si>
  <si>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</si>
  <si>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</si>
  <si>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</si>
  <si>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</si>
  <si>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</si>
  <si>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</si>
  <si>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</si>
  <si>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</si>
  <si>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</si>
  <si>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</si>
  <si>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</si>
  <si>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</si>
  <si>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</si>
  <si>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</si>
  <si>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</si>
  <si>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</si>
  <si>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</si>
  <si>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</si>
  <si>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</si>
  <si>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</si>
  <si>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</si>
  <si>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</si>
  <si>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</si>
  <si>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</si>
  <si>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</si>
  <si>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</si>
  <si>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</si>
  <si>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</si>
  <si>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</si>
  <si>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</si>
  <si>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</si>
  <si>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</si>
  <si>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</si>
  <si>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</si>
  <si>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</si>
  <si>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</si>
  <si>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</si>
  <si>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</si>
  <si>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</si>
  <si>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</si>
  <si>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</si>
  <si>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</si>
  <si>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</si>
  <si>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</si>
  <si>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</si>
  <si>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</si>
  <si>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</si>
  <si>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</si>
  <si>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</si>
  <si>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</si>
  <si>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</si>
  <si>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</si>
  <si>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</si>
  <si>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</si>
  <si>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</si>
  <si>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</si>
  <si>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</si>
  <si>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</si>
  <si>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</si>
  <si>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</si>
  <si>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</si>
  <si>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</si>
  <si>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</si>
  <si>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</si>
  <si>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</si>
  <si>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</si>
  <si>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</si>
  <si>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</si>
  <si>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</si>
  <si>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</si>
  <si>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</si>
  <si>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</si>
  <si>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</si>
  <si>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</si>
  <si>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</si>
  <si>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</si>
  <si>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</si>
  <si>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</si>
  <si>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</si>
  <si>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</si>
  <si>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</si>
  <si>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</si>
  <si>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</si>
  <si>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</si>
  <si>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</si>
  <si>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</si>
  <si>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</si>
  <si>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</si>
  <si>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</si>
  <si>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</si>
  <si>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</si>
  <si>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</si>
  <si>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</si>
  <si>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</si>
  <si>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</si>
  <si>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</si>
  <si>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</si>
  <si>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</si>
  <si>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</si>
  <si>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</si>
  <si>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</si>
  <si>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</si>
  <si>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</si>
  <si>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</si>
  <si>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</si>
  <si>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</si>
  <si>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</si>
  <si>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</si>
  <si>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</si>
  <si>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</si>
  <si>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</si>
  <si>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</si>
  <si>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</si>
  <si>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</si>
  <si>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</si>
  <si>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</si>
  <si>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</si>
  <si>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</si>
  <si>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</si>
  <si>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</si>
  <si>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</si>
  <si>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</si>
  <si>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</si>
  <si>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</si>
  <si>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</si>
  <si>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</si>
  <si>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</si>
  <si>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</si>
  <si>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</si>
  <si>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</si>
  <si>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</si>
  <si>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</si>
  <si>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</si>
  <si>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</si>
  <si>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</si>
  <si>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</si>
  <si>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</si>
  <si>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</si>
  <si>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</si>
  <si>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</si>
  <si>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</si>
  <si>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</si>
  <si>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</si>
  <si>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</si>
  <si>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</si>
  <si>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</si>
  <si>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</si>
  <si>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</si>
  <si>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</si>
  <si>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</si>
  <si>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</si>
  <si>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</si>
  <si>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</si>
  <si>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</si>
  <si>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</si>
  <si>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</si>
  <si>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</si>
  <si>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</si>
  <si>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</si>
  <si>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</si>
  <si>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</si>
  <si>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</si>
  <si>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</si>
  <si>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</si>
  <si>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</si>
  <si>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</si>
  <si>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</si>
  <si>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</si>
  <si>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</si>
  <si>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</si>
  <si>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</si>
  <si>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</si>
  <si>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</si>
  <si>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</si>
  <si>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</si>
  <si>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</si>
  <si>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</si>
  <si>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</si>
  <si>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</si>
  <si>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</si>
  <si>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</si>
  <si>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</si>
  <si>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</si>
  <si>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</si>
  <si>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</si>
  <si>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</si>
  <si>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</si>
  <si>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</si>
  <si>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</si>
  <si>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</si>
  <si>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</si>
  <si>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</si>
  <si>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</si>
  <si>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</si>
  <si>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</si>
  <si>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</si>
  <si>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</si>
  <si>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</si>
  <si>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</si>
  <si>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</si>
  <si>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</si>
  <si>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</si>
  <si>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</si>
  <si>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</si>
  <si>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</si>
  <si>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</si>
  <si>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</si>
  <si>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</si>
  <si>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</si>
  <si>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</si>
  <si>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</si>
  <si>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</si>
  <si>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</si>
  <si>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</si>
  <si>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</si>
  <si>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</si>
  <si>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</si>
  <si>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</si>
  <si>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</si>
  <si>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</si>
  <si>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</si>
  <si>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</si>
  <si>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</si>
  <si>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</si>
  <si>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</si>
  <si>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</si>
  <si>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</si>
  <si>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</si>
  <si>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</si>
  <si>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</si>
  <si>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</si>
  <si>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</si>
  <si>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</si>
  <si>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</si>
  <si>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</si>
  <si>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</si>
  <si>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</si>
  <si>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</si>
  <si>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</si>
  <si>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</si>
  <si>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</si>
  <si>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</si>
  <si>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</si>
  <si>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</si>
  <si>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</si>
  <si>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</si>
  <si>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</si>
  <si>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</si>
  <si>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</si>
  <si>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</si>
  <si>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</si>
  <si>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</si>
  <si>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</si>
  <si>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</si>
  <si>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</si>
  <si>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</si>
  <si>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</si>
  <si>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</si>
  <si>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</si>
  <si>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</si>
  <si>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</si>
  <si>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</si>
  <si>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</si>
  <si>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</si>
  <si>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</si>
  <si>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</si>
  <si>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</si>
  <si>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</si>
  <si>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</si>
  <si>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</si>
  <si>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</si>
  <si>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</si>
  <si>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</si>
  <si>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</si>
  <si>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</si>
  <si>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</si>
  <si>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</si>
  <si>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</si>
  <si>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</si>
  <si>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</si>
  <si>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</si>
  <si>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</si>
  <si>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</si>
  <si>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</si>
  <si>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</si>
  <si>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</si>
  <si>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</si>
  <si>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</si>
  <si>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</si>
  <si>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</si>
  <si>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</si>
  <si>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</si>
  <si>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</si>
  <si>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</si>
  <si>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</si>
  <si>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</si>
  <si>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</si>
  <si>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</si>
  <si>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</si>
  <si>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</si>
  <si>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</si>
  <si>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</si>
  <si>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</si>
  <si>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</si>
  <si>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</si>
  <si>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</si>
  <si>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</si>
  <si>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</si>
  <si>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</si>
  <si>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</si>
  <si>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</si>
  <si>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</si>
  <si>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</si>
  <si>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</si>
  <si>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</si>
  <si>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</si>
  <si>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</si>
  <si>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</si>
  <si>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</si>
  <si>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</si>
  <si>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</si>
  <si>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</si>
  <si>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</si>
  <si>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</si>
  <si>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</si>
  <si>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</si>
  <si>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</si>
  <si>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</si>
  <si>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</si>
  <si>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</si>
  <si>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</si>
  <si>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</si>
  <si>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</si>
  <si>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</si>
  <si>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</si>
  <si>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</si>
  <si>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</si>
  <si>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</si>
  <si>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</si>
  <si>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</si>
  <si>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</si>
  <si>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</si>
  <si>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</si>
  <si>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</si>
  <si>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</si>
  <si>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</si>
  <si>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</si>
  <si>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</si>
  <si>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</si>
  <si>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</si>
  <si>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</si>
  <si>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</si>
  <si>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</si>
  <si>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</si>
  <si>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</si>
  <si>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</si>
  <si>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</si>
  <si>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</si>
  <si>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</si>
  <si>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</si>
  <si>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</si>
  <si>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</si>
  <si>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</si>
  <si>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</si>
  <si>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</si>
  <si>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</si>
  <si>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</si>
  <si>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</si>
  <si>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</si>
  <si>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</si>
  <si>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</si>
  <si>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</si>
  <si>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</si>
  <si>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</si>
  <si>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</si>
  <si>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</si>
  <si>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</si>
  <si>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</si>
  <si>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</si>
  <si>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</si>
  <si>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</si>
  <si>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</si>
  <si>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</si>
  <si>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</si>
  <si>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</si>
  <si>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</si>
  <si>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</si>
  <si>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</si>
  <si>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</si>
  <si>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</si>
  <si>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</si>
  <si>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</si>
  <si>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</si>
  <si>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</si>
  <si>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</si>
  <si>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</si>
  <si>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</si>
  <si>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</si>
  <si>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</si>
  <si>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</si>
  <si>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</si>
  <si>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</si>
  <si>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</si>
  <si>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</si>
  <si>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</si>
  <si>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</si>
  <si>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</si>
  <si>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</si>
  <si>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</si>
  <si>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</si>
  <si>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</si>
  <si>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</si>
  <si>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</si>
  <si>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</si>
  <si>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</si>
  <si>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</si>
  <si>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</si>
  <si>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</si>
  <si>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</si>
  <si>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</si>
  <si>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</si>
  <si>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</si>
  <si>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</si>
  <si>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</si>
  <si>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</si>
  <si>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</si>
  <si>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</si>
  <si>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</si>
  <si>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</si>
  <si>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</si>
  <si>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</si>
  <si>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</si>
  <si>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</si>
  <si>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</si>
  <si>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</si>
  <si>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</si>
  <si>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</si>
  <si>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</si>
  <si>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</si>
  <si>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</si>
  <si>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</si>
  <si>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</si>
  <si>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</si>
  <si>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</si>
  <si>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</si>
  <si>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</si>
  <si>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</si>
  <si>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</si>
  <si>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</si>
  <si>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</si>
  <si>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</si>
  <si>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</si>
  <si>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</si>
  <si>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</si>
  <si>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</si>
  <si>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</si>
  <si>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</si>
  <si>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</si>
  <si>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</si>
  <si>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</si>
  <si>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</si>
  <si>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</si>
  <si>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</si>
  <si>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</si>
  <si>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</si>
  <si>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</si>
  <si>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</si>
  <si>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</si>
  <si>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</si>
  <si>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</si>
  <si>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</si>
  <si>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</si>
  <si>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</si>
  <si>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</si>
  <si>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</si>
  <si>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</si>
  <si>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</si>
  <si>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</si>
  <si>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</si>
  <si>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</si>
  <si>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</si>
  <si>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</si>
  <si>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</si>
  <si>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</si>
  <si>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</si>
  <si>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</si>
  <si>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</si>
  <si>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</si>
  <si>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</si>
  <si>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</si>
  <si>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</si>
  <si>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</si>
  <si>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</si>
  <si>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</si>
  <si>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</si>
  <si>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</si>
  <si>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</si>
  <si>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</si>
  <si>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</si>
  <si>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</si>
  <si>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</si>
  <si>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</si>
  <si>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</si>
  <si>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</si>
  <si>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</si>
  <si>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</si>
  <si>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</si>
  <si>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</si>
  <si>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</si>
  <si>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</si>
  <si>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</si>
  <si>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</si>
  <si>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</si>
  <si>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</si>
  <si>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</si>
  <si>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</si>
  <si>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</si>
  <si>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</si>
  <si>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</si>
  <si>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</si>
  <si>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</si>
  <si>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</si>
  <si>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</si>
  <si>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</si>
  <si>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</si>
  <si>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</si>
  <si>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</si>
  <si>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</si>
  <si>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</si>
  <si>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</si>
  <si>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</si>
  <si>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</si>
  <si>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</si>
  <si>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</si>
  <si>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</si>
  <si>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</si>
  <si>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</si>
  <si>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</si>
  <si>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</si>
  <si>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</si>
  <si>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</si>
  <si>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</si>
  <si>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</si>
  <si>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</si>
  <si>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</si>
  <si>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</si>
  <si>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</si>
  <si>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</si>
  <si>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</si>
  <si>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</si>
  <si>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</si>
  <si>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</si>
  <si>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</si>
  <si>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</si>
  <si>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</si>
  <si>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</si>
  <si>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</si>
  <si>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</si>
  <si>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</si>
  <si>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</si>
  <si>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</si>
  <si>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</si>
  <si>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</si>
  <si>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</si>
  <si>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</si>
  <si>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</si>
  <si>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</si>
  <si>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</si>
  <si>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</si>
  <si>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</si>
  <si>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</si>
  <si>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</si>
  <si>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</si>
  <si>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</si>
  <si>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</si>
  <si>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</si>
  <si>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</si>
  <si>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</si>
  <si>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</si>
  <si>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</si>
  <si>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</si>
  <si>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</si>
  <si>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</si>
  <si>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</si>
  <si>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</si>
  <si>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</si>
  <si>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</si>
  <si>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</si>
  <si>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</si>
  <si>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</si>
  <si>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</si>
  <si>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</si>
  <si>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</si>
  <si>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</si>
  <si>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</si>
  <si>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</si>
  <si>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</si>
  <si>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</si>
  <si>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</si>
  <si>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</si>
  <si>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</si>
  <si>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</si>
  <si>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</si>
  <si>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</si>
  <si>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</si>
  <si>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</si>
  <si>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</si>
  <si>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</si>
  <si>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</si>
  <si>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</si>
  <si>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</si>
  <si>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</si>
  <si>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</si>
  <si>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</si>
  <si>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</si>
  <si>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</si>
  <si>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</si>
  <si>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</si>
  <si>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</si>
  <si>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</si>
  <si>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</si>
  <si>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</si>
  <si>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</si>
  <si>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</si>
  <si>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</si>
  <si>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</si>
  <si>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</si>
  <si>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</si>
  <si>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</si>
  <si>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</si>
  <si>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</si>
  <si>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</si>
  <si>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</si>
  <si>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</si>
  <si>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</si>
  <si>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</si>
  <si>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</si>
  <si>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</si>
  <si>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</si>
  <si>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</si>
  <si>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</si>
  <si>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</si>
  <si>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</si>
  <si>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</si>
  <si>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</si>
  <si>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</si>
  <si>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</si>
  <si>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</si>
  <si>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</si>
  <si>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</si>
  <si>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</si>
  <si>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</si>
  <si>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</si>
  <si>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</si>
  <si>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</si>
  <si>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</si>
  <si>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</si>
  <si>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</si>
  <si>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</si>
  <si>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</si>
  <si>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</si>
  <si>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</si>
  <si>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</si>
  <si>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</si>
  <si>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</si>
  <si>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</si>
  <si>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</si>
  <si>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</si>
  <si>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</si>
  <si>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</si>
  <si>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</si>
  <si>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</si>
  <si>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</si>
  <si>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</si>
  <si>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</si>
  <si>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</si>
  <si>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</si>
  <si>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</si>
  <si>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</si>
  <si>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</si>
  <si>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</si>
  <si>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</si>
  <si>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</si>
  <si>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</si>
  <si>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</si>
  <si>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</si>
  <si>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</si>
  <si>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</si>
  <si>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</si>
  <si>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</si>
  <si>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</si>
  <si>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</si>
  <si>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</si>
  <si>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</si>
  <si>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</si>
  <si>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</si>
  <si>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</si>
  <si>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</si>
  <si>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</si>
  <si>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</si>
  <si>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</si>
  <si>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</si>
  <si>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</si>
  <si>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</si>
  <si>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</si>
  <si>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</si>
  <si>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</si>
  <si>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</si>
  <si>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</si>
  <si>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</si>
  <si>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</si>
  <si>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</si>
  <si>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</si>
  <si>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</si>
  <si>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</si>
  <si>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</si>
  <si>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</si>
  <si>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</si>
  <si>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</si>
  <si>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</si>
  <si>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</si>
  <si>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</si>
  <si>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</si>
  <si>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</si>
  <si>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</si>
  <si>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</si>
  <si>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</si>
  <si>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</si>
  <si>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</si>
  <si>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</si>
  <si>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</si>
  <si>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</si>
  <si>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</si>
  <si>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</si>
  <si>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</si>
  <si>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</si>
  <si>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</si>
  <si>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</si>
  <si>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</si>
  <si>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</si>
  <si>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</si>
  <si>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</si>
  <si>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</si>
  <si>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</si>
  <si>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</si>
  <si>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</si>
  <si>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</si>
  <si>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</si>
  <si>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</si>
  <si>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</si>
  <si>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</si>
  <si>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</si>
  <si>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</si>
  <si>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</si>
  <si>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</si>
  <si>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</si>
  <si>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</si>
  <si>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</si>
  <si>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</si>
  <si>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</si>
  <si>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</si>
  <si>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</si>
  <si>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</si>
  <si>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</si>
  <si>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</si>
  <si>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</si>
  <si>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</si>
  <si>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</si>
  <si>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</si>
  <si>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</si>
  <si>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</si>
  <si>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</si>
  <si>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</si>
  <si>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</si>
  <si>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</si>
  <si>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</si>
  <si>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</si>
  <si>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</si>
  <si>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</si>
  <si>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</si>
  <si>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</si>
  <si>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</si>
  <si>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</si>
  <si>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</si>
  <si>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</si>
  <si>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</si>
  <si>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</si>
  <si>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</si>
  <si>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</si>
  <si>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</si>
  <si>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</si>
  <si>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</si>
  <si>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</si>
  <si>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</si>
  <si>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</si>
  <si>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</si>
  <si>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</si>
  <si>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</si>
  <si>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</si>
  <si>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</si>
  <si>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</si>
  <si>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</si>
  <si>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</si>
  <si>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</si>
  <si>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</si>
  <si>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</si>
  <si>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</si>
  <si>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</si>
  <si>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</si>
  <si>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</si>
  <si>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</si>
  <si>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</si>
  <si>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</si>
  <si>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</si>
  <si>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</si>
  <si>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</si>
  <si>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</si>
  <si>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</si>
  <si>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</si>
  <si>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</si>
  <si>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</si>
  <si>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</si>
  <si>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</si>
  <si>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</si>
  <si>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</si>
  <si>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</si>
  <si>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</si>
  <si>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</si>
  <si>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</si>
  <si>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</si>
  <si>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</si>
  <si>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</si>
  <si>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</si>
  <si>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</si>
  <si>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</si>
  <si>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</si>
  <si>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</si>
  <si>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</si>
  <si>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</si>
  <si>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</si>
  <si>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</si>
  <si>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</si>
  <si>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</si>
  <si>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</si>
  <si>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</si>
  <si>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</si>
  <si>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</si>
  <si>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</si>
  <si>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</si>
  <si>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</si>
  <si>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</si>
  <si>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</si>
  <si>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</si>
  <si>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</si>
  <si>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</si>
  <si>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</si>
  <si>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</si>
  <si>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</si>
  <si>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</si>
  <si>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</si>
  <si>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</si>
  <si>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</si>
  <si>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</si>
  <si>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</si>
  <si>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</si>
  <si>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</si>
  <si>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</si>
  <si>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</si>
  <si>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</si>
  <si>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</si>
  <si>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</si>
  <si>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</si>
  <si>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</si>
  <si>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</si>
  <si>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</si>
  <si>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</si>
  <si>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</si>
  <si>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</si>
  <si>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</si>
  <si>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</si>
  <si>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</si>
  <si>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</si>
  <si>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</si>
  <si>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</si>
  <si>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</si>
  <si>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</si>
  <si>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</si>
  <si>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</si>
  <si>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</si>
  <si>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</si>
  <si>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</si>
  <si>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</si>
  <si>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</si>
  <si>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</si>
  <si>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</si>
  <si>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</si>
  <si>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</si>
  <si>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</si>
  <si>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</si>
  <si>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</si>
  <si>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</si>
  <si>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</si>
  <si>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</si>
  <si>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</si>
  <si>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</si>
  <si>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</si>
  <si>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</si>
  <si>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</si>
  <si>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</si>
  <si>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</si>
  <si>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</si>
  <si>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</si>
  <si>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</si>
  <si>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</si>
  <si>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</si>
  <si>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</si>
  <si>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</si>
  <si>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</si>
  <si>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</si>
  <si>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</si>
  <si>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</si>
  <si>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</si>
  <si>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</si>
  <si>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</si>
  <si>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</si>
  <si>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</si>
  <si>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</si>
  <si>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</si>
  <si>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</si>
  <si>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</si>
  <si>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</si>
  <si>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</si>
  <si>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</si>
  <si>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</si>
  <si>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</si>
  <si>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</si>
  <si>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</si>
  <si>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</si>
  <si>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</si>
  <si>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</si>
  <si>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</si>
  <si>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</si>
  <si>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</si>
  <si>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</si>
  <si>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</si>
  <si>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</si>
  <si>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</si>
  <si>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</si>
  <si>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</si>
  <si>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</si>
  <si>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</si>
  <si>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</si>
  <si>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</si>
  <si>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</si>
  <si>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</si>
  <si>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</si>
  <si>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</si>
  <si>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</si>
  <si>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</si>
  <si>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</si>
  <si>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</si>
  <si>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</si>
  <si>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</si>
  <si>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</si>
  <si>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</si>
  <si>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</si>
  <si>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</si>
  <si>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</si>
  <si>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</si>
  <si>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</si>
  <si>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</si>
  <si>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</si>
  <si>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</si>
  <si>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</si>
  <si>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</si>
  <si>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</si>
  <si>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</si>
  <si>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</si>
  <si>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</si>
  <si>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</si>
  <si>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</si>
  <si>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</si>
  <si>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</si>
  <si>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</si>
  <si>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</si>
  <si>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</si>
  <si>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</si>
  <si>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</si>
  <si>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</si>
  <si>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</si>
  <si>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</si>
  <si>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</si>
  <si>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</si>
  <si>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</si>
  <si>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</si>
  <si>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</si>
  <si>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</si>
  <si>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</si>
  <si>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</si>
  <si>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</si>
  <si>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</si>
  <si>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</si>
  <si>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</si>
  <si>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</si>
  <si>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</si>
  <si>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</si>
  <si>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</si>
  <si>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</si>
  <si>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</si>
  <si>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</si>
  <si>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</si>
  <si>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</si>
  <si>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</si>
  <si>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</si>
  <si>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</si>
  <si>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</si>
  <si>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</si>
  <si>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</si>
  <si>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</si>
  <si>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</si>
  <si>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</si>
  <si>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</si>
  <si>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</si>
  <si>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</si>
  <si>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</si>
  <si>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</si>
  <si>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</si>
  <si>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</si>
  <si>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</si>
  <si>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</si>
  <si>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</si>
  <si>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</si>
  <si>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</si>
  <si>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</si>
  <si>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</si>
  <si>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</si>
  <si>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</si>
  <si>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</si>
  <si>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</si>
  <si>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</si>
  <si>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</si>
  <si>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</si>
  <si>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</si>
  <si>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</si>
  <si>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</si>
  <si>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</si>
  <si>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</si>
  <si>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</si>
  <si>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</si>
  <si>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</si>
  <si>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</si>
  <si>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</si>
  <si>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</si>
  <si>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</si>
  <si>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</si>
  <si>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</si>
  <si>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</si>
  <si>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</si>
  <si>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</si>
  <si>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</si>
  <si>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</si>
  <si>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</si>
  <si>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</si>
  <si>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</si>
  <si>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</si>
  <si>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</si>
  <si>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</si>
  <si>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</si>
  <si>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</si>
  <si>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</si>
  <si>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</si>
  <si>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</si>
  <si>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</si>
  <si>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</si>
  <si>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</si>
  <si>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</si>
  <si>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</si>
  <si>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</si>
  <si>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</si>
  <si>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</si>
  <si>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</si>
  <si>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</si>
  <si>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</si>
  <si>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</si>
  <si>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</si>
  <si>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</si>
  <si>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</si>
  <si>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</si>
  <si>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</si>
  <si>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</si>
  <si>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</si>
  <si>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</si>
  <si>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</si>
  <si>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</si>
  <si>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</si>
  <si>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</si>
  <si>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</si>
  <si>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</si>
  <si>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</si>
  <si>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</si>
  <si>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</si>
  <si>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</si>
  <si>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</si>
  <si>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</si>
  <si>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</si>
  <si>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</si>
  <si>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</si>
  <si>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</si>
  <si>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</si>
  <si>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</si>
  <si>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</si>
  <si>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</si>
  <si>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</si>
  <si>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</si>
  <si>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</si>
  <si>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</si>
  <si>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</si>
  <si>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</si>
  <si>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</si>
  <si>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</si>
  <si>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</si>
  <si>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</si>
  <si>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</si>
  <si>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</si>
  <si>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</si>
  <si>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</si>
  <si>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</si>
  <si>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</si>
  <si>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</si>
  <si>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</si>
  <si>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</si>
  <si>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</si>
  <si>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</si>
  <si>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</si>
  <si>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</si>
  <si>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</si>
  <si>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</si>
  <si>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</si>
  <si>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</si>
  <si>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</si>
  <si>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</si>
  <si>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</si>
  <si>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</si>
  <si>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</si>
  <si>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</si>
  <si>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</si>
  <si>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</si>
  <si>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</si>
  <si>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</si>
  <si>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</si>
  <si>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</si>
  <si>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</si>
  <si>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</si>
  <si>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</si>
  <si>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</si>
  <si>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</si>
  <si>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</si>
  <si>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</si>
  <si>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</si>
  <si>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</si>
  <si>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</si>
  <si>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</si>
  <si>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</si>
  <si>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</si>
  <si>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</si>
  <si>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</si>
  <si>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</si>
  <si>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</si>
  <si>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</si>
  <si>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</si>
  <si>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</si>
  <si>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</si>
  <si>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</si>
  <si>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</si>
  <si>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</si>
  <si>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</si>
  <si>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</si>
  <si>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</si>
  <si>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</si>
  <si>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</si>
  <si>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</si>
  <si>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</si>
  <si>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</si>
  <si>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</si>
  <si>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</si>
  <si>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</si>
  <si>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</si>
  <si>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</si>
  <si>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</si>
  <si>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</si>
  <si>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</si>
  <si>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</si>
  <si>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</si>
  <si>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</si>
  <si>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</si>
  <si>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</si>
  <si>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</si>
  <si>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</si>
  <si>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</si>
  <si>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</si>
  <si>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</si>
  <si>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</si>
  <si>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</si>
  <si>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</si>
  <si>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</si>
  <si>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</si>
  <si>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</si>
  <si>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</si>
  <si>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</si>
  <si>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</si>
  <si>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</si>
  <si>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</si>
  <si>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</si>
  <si>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</si>
  <si>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</si>
  <si>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</si>
  <si>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</si>
  <si>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</si>
  <si>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</si>
  <si>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</si>
  <si>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</si>
  <si>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</si>
  <si>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</si>
  <si>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</si>
  <si>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</si>
  <si>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</si>
  <si>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</si>
  <si>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</si>
  <si>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</si>
  <si>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</si>
  <si>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</si>
  <si>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</si>
  <si>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</si>
  <si>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</si>
  <si>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</si>
  <si>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</si>
  <si>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</si>
  <si>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</si>
  <si>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</si>
  <si>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</si>
  <si>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</si>
  <si>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</si>
  <si>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</si>
  <si>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</si>
  <si>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</si>
  <si>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</si>
  <si>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</si>
  <si>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</si>
  <si>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</si>
  <si>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</si>
  <si>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</si>
  <si>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</si>
  <si>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</si>
  <si>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</si>
  <si>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</si>
  <si>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</si>
  <si>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</si>
  <si>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</si>
  <si>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</si>
  <si>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</si>
  <si>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</si>
  <si>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</si>
  <si>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</si>
  <si>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</si>
  <si>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</si>
  <si>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</si>
  <si>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</si>
  <si>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</si>
  <si>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</si>
  <si>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</si>
  <si>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</si>
  <si>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</si>
  <si>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</si>
  <si>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</si>
  <si>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</si>
  <si>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</si>
  <si>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</si>
  <si>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</si>
  <si>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</si>
  <si>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</si>
  <si>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</si>
  <si>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</si>
  <si>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</si>
  <si>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</si>
  <si>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</si>
  <si>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</si>
  <si>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</si>
  <si>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</si>
  <si>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</si>
  <si>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</si>
  <si>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</si>
  <si>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</si>
  <si>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</si>
  <si>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</si>
  <si>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</si>
  <si>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</si>
  <si>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</si>
  <si>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</si>
  <si>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</si>
  <si>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</si>
  <si>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</si>
  <si>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</si>
  <si>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</si>
  <si>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</si>
  <si>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</si>
  <si>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</si>
  <si>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</si>
  <si>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</si>
  <si>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</si>
  <si>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</si>
  <si>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</si>
  <si>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</si>
  <si>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</si>
  <si>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</si>
  <si>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</si>
  <si>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</si>
  <si>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</si>
  <si>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</si>
  <si>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</si>
  <si>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</si>
  <si>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</si>
  <si>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</si>
  <si>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</si>
  <si>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</si>
  <si>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</si>
  <si>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</si>
  <si>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</si>
  <si>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</si>
  <si>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</si>
  <si>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</si>
  <si>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</si>
  <si>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</si>
  <si>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</si>
  <si>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</si>
  <si>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</si>
  <si>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</si>
  <si>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</si>
  <si>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</si>
  <si>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</si>
  <si>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</si>
  <si>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</si>
  <si>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</si>
  <si>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</si>
  <si>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</si>
  <si>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</si>
  <si>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</si>
  <si>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</si>
  <si>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</si>
  <si>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</si>
  <si>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</si>
  <si>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</si>
  <si>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</si>
  <si>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</si>
  <si>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</si>
  <si>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</si>
  <si>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</si>
  <si>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</si>
  <si>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</si>
  <si>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</si>
  <si>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</si>
  <si>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</si>
  <si>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</si>
  <si>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</si>
  <si>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</si>
  <si>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</si>
  <si>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</si>
  <si>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</si>
  <si>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</si>
  <si>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</si>
  <si>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</si>
  <si>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</si>
  <si>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</si>
  <si>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</si>
  <si>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</si>
  <si>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</si>
  <si>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</si>
  <si>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</si>
  <si>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</si>
  <si>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</si>
  <si>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</si>
  <si>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</si>
  <si>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</si>
  <si>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</si>
  <si>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</si>
  <si>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</si>
  <si>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</si>
  <si>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</si>
  <si>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</si>
  <si>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</si>
  <si>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</si>
  <si>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</si>
  <si>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</si>
  <si>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</si>
  <si>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</si>
  <si>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</si>
  <si>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</si>
  <si>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</si>
  <si>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</si>
  <si>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</si>
  <si>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</si>
  <si>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</si>
  <si>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</si>
  <si>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</si>
  <si>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</si>
  <si>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</si>
  <si>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</si>
  <si>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</si>
  <si>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</si>
  <si>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</si>
  <si>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</si>
  <si>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</si>
  <si>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</si>
  <si>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</si>
  <si>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</si>
  <si>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</si>
  <si>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</si>
  <si>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</si>
  <si>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</si>
  <si>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</si>
  <si>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</si>
  <si>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</si>
  <si>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</si>
  <si>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</si>
  <si>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</si>
  <si>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</si>
  <si>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</si>
  <si>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</si>
  <si>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</si>
  <si>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</si>
  <si>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</si>
  <si>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</si>
  <si>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</si>
  <si>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</si>
  <si>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</si>
  <si>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</si>
  <si>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</si>
  <si>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</si>
  <si>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</si>
  <si>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</si>
  <si>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</si>
  <si>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</si>
  <si>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</si>
  <si>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</si>
  <si>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</si>
  <si>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</si>
  <si>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</si>
  <si>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</si>
  <si>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</si>
  <si>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</si>
  <si>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</si>
  <si>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</si>
  <si>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</si>
  <si>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</si>
  <si>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</si>
  <si>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</si>
  <si>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</si>
  <si>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</si>
  <si>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</si>
  <si>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</si>
  <si>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</si>
  <si>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</si>
  <si>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</si>
  <si>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</si>
  <si>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</si>
  <si>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</si>
  <si>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</si>
  <si>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</si>
  <si>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</si>
  <si>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</si>
  <si>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</si>
  <si>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</si>
  <si>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</si>
  <si>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</si>
  <si>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</si>
  <si>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</si>
  <si>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</si>
  <si>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</si>
  <si>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</si>
  <si>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</si>
  <si>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</si>
  <si>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</si>
  <si>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</si>
  <si>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</si>
  <si>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</si>
  <si>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</si>
  <si>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</si>
  <si>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</si>
  <si>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</si>
  <si>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</si>
  <si>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</si>
  <si>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</si>
  <si>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</si>
  <si>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</si>
  <si>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</si>
  <si>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</si>
  <si>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</si>
  <si>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</si>
  <si>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</si>
  <si>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</si>
  <si>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</si>
  <si>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</si>
  <si>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</si>
  <si>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</si>
  <si>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</si>
  <si>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</si>
  <si>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</si>
  <si>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</si>
  <si>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</si>
  <si>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</si>
  <si>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</si>
  <si>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</si>
  <si>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</si>
  <si>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</si>
  <si>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</si>
  <si>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</si>
  <si>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</si>
  <si>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</si>
  <si>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</si>
  <si>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</si>
  <si>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</si>
  <si>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</si>
  <si>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</si>
  <si>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</si>
  <si>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</si>
  <si>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</si>
  <si>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</si>
  <si>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</si>
  <si>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</si>
  <si>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</si>
  <si>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</si>
  <si>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</si>
  <si>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</si>
  <si>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</si>
  <si>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</si>
  <si>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</si>
  <si>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</si>
  <si>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</si>
  <si>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</si>
  <si>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</si>
  <si>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</si>
  <si>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</si>
  <si>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</si>
  <si>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</si>
  <si>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</si>
  <si>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</si>
  <si>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</si>
  <si>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</si>
  <si>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</si>
  <si>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</si>
  <si>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</si>
  <si>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</si>
  <si>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</si>
  <si>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</si>
  <si>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</si>
  <si>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</si>
  <si>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</si>
  <si>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</si>
  <si>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</si>
  <si>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</si>
  <si>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</si>
  <si>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</si>
  <si>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</si>
  <si>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</si>
  <si>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</si>
  <si>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</si>
  <si>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</si>
  <si>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</si>
  <si>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</si>
  <si>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</si>
  <si>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</si>
  <si>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</si>
  <si>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</si>
  <si>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</si>
  <si>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</si>
  <si>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</si>
  <si>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</si>
  <si>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</si>
  <si>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</si>
  <si>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</si>
  <si>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</si>
  <si>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</si>
  <si>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</si>
  <si>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</si>
  <si>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</si>
  <si>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</si>
  <si>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</si>
  <si>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</si>
  <si>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</si>
  <si>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</si>
  <si>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</si>
  <si>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</si>
  <si>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</si>
  <si>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</si>
  <si>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</si>
  <si>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</si>
  <si>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</si>
  <si>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</si>
  <si>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</si>
  <si>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</si>
  <si>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</si>
  <si>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</si>
  <si>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</si>
  <si>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</si>
  <si>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</si>
  <si>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</si>
  <si>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</si>
  <si>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</si>
  <si>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</si>
  <si>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</si>
  <si>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</si>
  <si>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</si>
  <si>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</si>
  <si>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</si>
  <si>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</si>
  <si>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</si>
  <si>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</si>
  <si>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</si>
  <si>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</si>
  <si>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</si>
  <si>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</si>
  <si>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</si>
  <si>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</si>
  <si>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</si>
  <si>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</si>
  <si>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</si>
  <si>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</si>
  <si>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</si>
  <si>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</si>
  <si>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</si>
  <si>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</si>
  <si>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</si>
  <si>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</si>
  <si>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</si>
  <si>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</si>
  <si>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</si>
  <si>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</si>
  <si>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</si>
  <si>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</si>
  <si>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</si>
  <si>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</si>
  <si>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</si>
  <si>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</si>
  <si>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</si>
  <si>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</si>
  <si>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</si>
  <si>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</si>
  <si>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</si>
  <si>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</si>
  <si>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</si>
  <si>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</si>
  <si>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</si>
  <si>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</si>
  <si>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</si>
  <si>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</si>
  <si>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</si>
  <si>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</si>
  <si>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</si>
  <si>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</si>
  <si>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</si>
  <si>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</si>
  <si>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</si>
  <si>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</si>
  <si>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</si>
  <si>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</si>
  <si>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</si>
  <si>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</si>
  <si>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</si>
  <si>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</si>
  <si>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</si>
  <si>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</si>
  <si>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</si>
  <si>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</si>
  <si>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</si>
  <si>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</si>
  <si>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</si>
  <si>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</si>
  <si>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</si>
  <si>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</si>
  <si>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</si>
  <si>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</si>
  <si>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</si>
  <si>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</si>
  <si>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</si>
  <si>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</si>
  <si>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</si>
  <si>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</si>
  <si>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</si>
  <si>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</si>
  <si>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</si>
  <si>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</si>
  <si>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</si>
  <si>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</si>
  <si>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</si>
  <si>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</si>
  <si>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</si>
  <si>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</si>
  <si>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</si>
  <si>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</si>
  <si>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</si>
  <si>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</si>
  <si>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</si>
  <si>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</si>
  <si>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</si>
  <si>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</si>
  <si>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</si>
  <si>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</si>
  <si>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</si>
  <si>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</si>
  <si>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</si>
  <si>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</si>
  <si>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</si>
  <si>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</si>
  <si>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</si>
  <si>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</si>
  <si>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</si>
  <si>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</si>
  <si>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</si>
  <si>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</si>
  <si>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</si>
  <si>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</si>
  <si>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</si>
  <si>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</si>
  <si>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</si>
  <si>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</si>
  <si>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</si>
  <si>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</si>
  <si>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</si>
  <si>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</si>
  <si>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</si>
  <si>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</si>
  <si>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</si>
  <si>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</si>
  <si>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</si>
  <si>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</si>
  <si>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</si>
  <si>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</si>
  <si>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</si>
  <si>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</si>
  <si>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</si>
  <si>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</si>
  <si>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</si>
  <si>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</si>
  <si>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</si>
  <si>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</si>
  <si>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</si>
  <si>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</si>
  <si>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</si>
  <si>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</si>
  <si>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</si>
  <si>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</si>
  <si>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</si>
  <si>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</si>
  <si>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</si>
  <si>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</si>
  <si>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</si>
  <si>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</si>
  <si>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</si>
  <si>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</si>
  <si>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</si>
  <si>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</si>
  <si>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</si>
  <si>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</si>
  <si>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</si>
  <si>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</si>
  <si>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</si>
  <si>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</si>
  <si>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</si>
  <si>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</si>
  <si>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</si>
  <si>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</si>
  <si>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</si>
  <si>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</si>
  <si>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</si>
  <si>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</si>
  <si>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</si>
  <si>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</si>
  <si>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</si>
  <si>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</si>
  <si>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</si>
  <si>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</si>
  <si>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</si>
  <si>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</si>
  <si>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</si>
  <si>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</si>
  <si>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</si>
  <si>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</si>
  <si>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</si>
  <si>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</si>
  <si>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</si>
  <si>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</si>
  <si>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</si>
  <si>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</si>
  <si>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</si>
  <si>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</si>
  <si>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</si>
  <si>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</si>
  <si>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</si>
  <si>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</si>
  <si>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</si>
  <si>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</si>
  <si>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</si>
  <si>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</si>
  <si>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</si>
  <si>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</si>
  <si>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</si>
  <si>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</si>
  <si>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</si>
  <si>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</si>
  <si>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</si>
  <si>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</si>
  <si>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</si>
  <si>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</si>
  <si>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</si>
  <si>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</si>
  <si>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</si>
  <si>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</si>
  <si>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</si>
  <si>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</si>
  <si>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</si>
  <si>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</si>
  <si>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</si>
  <si>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</si>
  <si>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</si>
  <si>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</si>
  <si>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</si>
  <si>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</si>
  <si>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</si>
  <si>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</si>
  <si>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</si>
  <si>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</si>
  <si>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</si>
  <si>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</si>
  <si>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</si>
  <si>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</si>
  <si>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</si>
  <si>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</si>
  <si>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</si>
  <si>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</si>
  <si>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</si>
  <si>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</si>
  <si>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</si>
  <si>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</si>
  <si>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</si>
  <si>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</si>
  <si>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</si>
  <si>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</si>
  <si>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</si>
  <si>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</si>
  <si>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</si>
  <si>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</si>
  <si>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</si>
  <si>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</si>
  <si>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</si>
  <si>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</si>
  <si>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</si>
  <si>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</si>
  <si>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</si>
  <si>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</si>
  <si>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</si>
  <si>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</si>
  <si>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</si>
  <si>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</si>
  <si>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</si>
  <si>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</si>
  <si>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</si>
  <si>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</si>
  <si>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</si>
  <si>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</si>
  <si>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</si>
  <si>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</si>
  <si>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</si>
  <si>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</si>
  <si>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</si>
  <si>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</si>
  <si>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</si>
  <si>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</si>
  <si>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</si>
  <si>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</si>
  <si>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</si>
  <si>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</si>
  <si>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</si>
  <si>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</si>
  <si>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</si>
  <si>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</si>
  <si>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</si>
  <si>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</si>
  <si>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</si>
  <si>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</si>
  <si>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</si>
  <si>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</si>
  <si>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</si>
  <si>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</si>
  <si>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</si>
  <si>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</si>
  <si>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</si>
  <si>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</si>
  <si>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</si>
  <si>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</si>
  <si>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</si>
  <si>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</si>
  <si>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</si>
  <si>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</si>
  <si>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</si>
  <si>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</si>
  <si>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</si>
  <si>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</si>
  <si>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</si>
  <si>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</si>
  <si>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</si>
  <si>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</si>
  <si>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</si>
  <si>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</si>
  <si>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</si>
  <si>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</si>
  <si>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</si>
  <si>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</si>
  <si>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</si>
  <si>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</si>
  <si>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</si>
  <si>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</si>
  <si>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</si>
  <si>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</si>
  <si>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</si>
  <si>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</si>
  <si>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</si>
  <si>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</si>
  <si>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</si>
  <si>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</si>
  <si>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</si>
  <si>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</si>
  <si>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</si>
  <si>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</si>
  <si>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</si>
  <si>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</si>
  <si>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</si>
  <si>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</si>
  <si>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</si>
  <si>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</si>
  <si>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</si>
  <si>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</si>
  <si>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</si>
  <si>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</si>
  <si>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</si>
  <si>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</si>
  <si>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</si>
  <si>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</si>
  <si>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</si>
  <si>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</si>
  <si>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</si>
  <si>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</si>
  <si>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</si>
  <si>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</si>
  <si>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</si>
  <si>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</si>
  <si>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</si>
  <si>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</si>
  <si>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</si>
  <si>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</si>
  <si>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</si>
  <si>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</si>
  <si>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</si>
  <si>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</si>
  <si>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</si>
  <si>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</si>
  <si>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</si>
  <si>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</si>
  <si>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</si>
  <si>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</si>
  <si>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</si>
  <si>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</si>
  <si>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</si>
  <si>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</si>
  <si>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</si>
  <si>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</si>
  <si>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</si>
  <si>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</si>
  <si>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</si>
  <si>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</si>
  <si>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</si>
  <si>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</si>
  <si>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</si>
  <si>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</si>
  <si>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</si>
  <si>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</si>
  <si>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</si>
  <si>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</si>
  <si>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</si>
  <si>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</si>
  <si>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</si>
  <si>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</si>
  <si>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</si>
  <si>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</si>
  <si>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</si>
  <si>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</si>
  <si>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</si>
  <si>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</si>
  <si>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</si>
  <si>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</si>
  <si>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</si>
  <si>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</si>
  <si>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</si>
  <si>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</si>
  <si>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</si>
  <si>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</si>
  <si>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</si>
  <si>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</si>
  <si>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</si>
  <si>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</si>
  <si>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</si>
  <si>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</si>
  <si>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</si>
  <si>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</si>
  <si>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</si>
  <si>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</si>
  <si>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</si>
  <si>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</si>
  <si>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</si>
  <si>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</si>
  <si>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</si>
  <si>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</si>
  <si>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</si>
  <si>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</si>
  <si>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</si>
  <si>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</si>
  <si>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</si>
  <si>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</si>
  <si>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</si>
  <si>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</si>
  <si>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</si>
  <si>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</si>
  <si>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</si>
  <si>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</si>
  <si>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</si>
  <si>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</si>
  <si>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</si>
  <si>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</si>
  <si>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</si>
  <si>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</si>
  <si>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</si>
  <si>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</si>
  <si>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</si>
  <si>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</si>
  <si>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</si>
  <si>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</si>
  <si>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</si>
  <si>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</si>
  <si>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</si>
  <si>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</si>
  <si>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</si>
  <si>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</si>
  <si>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</si>
  <si>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</si>
  <si>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</si>
  <si>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</si>
  <si>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</si>
  <si>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</si>
  <si>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</si>
  <si>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</si>
  <si>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</si>
  <si>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</si>
  <si>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</si>
  <si>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</si>
  <si>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</si>
  <si>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</si>
  <si>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</si>
  <si>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</si>
  <si>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</si>
  <si>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</si>
  <si>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</si>
  <si>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</si>
  <si>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</si>
  <si>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</si>
  <si>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</si>
  <si>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</si>
  <si>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</si>
  <si>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</si>
  <si>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</si>
  <si>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</si>
  <si>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</si>
  <si>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</si>
  <si>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</si>
  <si>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</si>
  <si>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</si>
  <si>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</si>
  <si>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</si>
  <si>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</si>
  <si>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</si>
  <si>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</si>
  <si>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</si>
  <si>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</si>
  <si>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</si>
  <si>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</si>
  <si>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</si>
  <si>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</si>
  <si>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</si>
  <si>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</si>
  <si>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</si>
  <si>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</si>
  <si>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</si>
  <si>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</si>
  <si>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</si>
  <si>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</si>
  <si>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</si>
  <si>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</si>
  <si>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</si>
  <si>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</si>
  <si>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</si>
  <si>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</si>
  <si>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</si>
  <si>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</si>
  <si>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</si>
  <si>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</si>
  <si>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</si>
  <si>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</si>
  <si>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</si>
  <si>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</si>
  <si>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</si>
  <si>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</si>
  <si>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</si>
  <si>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</si>
  <si>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</si>
  <si>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</si>
  <si>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</si>
  <si>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</si>
  <si>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</si>
  <si>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</si>
  <si>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</si>
  <si>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</si>
  <si>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</si>
  <si>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</si>
  <si>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</si>
  <si>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</si>
  <si>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</si>
  <si>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</si>
  <si>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</si>
  <si>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</si>
  <si>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</si>
  <si>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</si>
  <si>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</si>
  <si>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</si>
  <si>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</si>
  <si>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</si>
  <si>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</si>
  <si>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</si>
  <si>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</si>
  <si>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</si>
  <si>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</si>
  <si>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</si>
  <si>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</si>
  <si>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</si>
  <si>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</si>
  <si>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</si>
  <si>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</si>
  <si>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</si>
  <si>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</si>
  <si>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</si>
  <si>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</si>
  <si>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</si>
  <si>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</si>
  <si>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</si>
  <si>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</si>
  <si>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</si>
  <si>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</si>
  <si>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</si>
  <si>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</si>
  <si>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</si>
  <si>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</si>
  <si>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</si>
  <si>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</si>
  <si>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</si>
  <si>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</si>
  <si>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</si>
  <si>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</si>
  <si>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</si>
  <si>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</si>
  <si>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</si>
  <si>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</si>
  <si>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</si>
  <si>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</si>
  <si>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</si>
  <si>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</si>
  <si>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</si>
  <si>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</si>
  <si>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</si>
  <si>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</si>
  <si>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</si>
  <si>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</si>
  <si>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</si>
  <si>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</si>
  <si>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</si>
  <si>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</si>
  <si>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</si>
  <si>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</si>
  <si>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</si>
  <si>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</si>
  <si>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</si>
  <si>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</si>
  <si>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</si>
  <si>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</si>
  <si>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</si>
  <si>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</si>
  <si>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</si>
  <si>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</si>
  <si>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</si>
  <si>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</si>
  <si>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</si>
  <si>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</si>
  <si>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</si>
  <si>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</si>
  <si>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</si>
  <si>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</si>
  <si>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</si>
  <si>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</si>
  <si>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</si>
  <si>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</si>
  <si>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</si>
  <si>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</si>
  <si>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</si>
  <si>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</si>
  <si>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</si>
  <si>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</si>
  <si>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</si>
  <si>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</si>
  <si>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</si>
  <si>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</si>
  <si>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</si>
  <si>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</si>
  <si>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</si>
  <si>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</si>
  <si>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</si>
  <si>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</si>
  <si>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</si>
  <si>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</si>
  <si>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</si>
  <si>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</si>
  <si>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</si>
  <si>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</si>
  <si>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</si>
  <si>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</si>
  <si>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</si>
  <si>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</si>
  <si>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</si>
  <si>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</si>
  <si>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</si>
  <si>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</si>
  <si>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</si>
  <si>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</si>
  <si>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</si>
  <si>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</si>
  <si>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</si>
  <si>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</si>
  <si>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</si>
  <si>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</si>
  <si>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</si>
  <si>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</si>
  <si>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</si>
  <si>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</si>
  <si>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</si>
  <si>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</si>
  <si>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</si>
  <si>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</si>
  <si>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</si>
  <si>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</si>
  <si>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</si>
  <si>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</si>
  <si>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</si>
  <si>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</si>
  <si>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</si>
  <si>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</si>
  <si>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</si>
  <si>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</si>
  <si>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</si>
  <si>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</si>
  <si>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</si>
  <si>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</si>
  <si>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</si>
  <si>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</si>
  <si>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</si>
  <si>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</si>
  <si>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</si>
  <si>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</si>
  <si>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</si>
  <si>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</si>
  <si>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</si>
  <si>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</si>
  <si>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</si>
  <si>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</si>
  <si>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</si>
  <si>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</si>
  <si>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</si>
  <si>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</si>
  <si>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</si>
  <si>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</si>
  <si>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</si>
  <si>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</si>
  <si>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</si>
  <si>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</si>
  <si>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</si>
  <si>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</si>
  <si>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</si>
  <si>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</si>
  <si>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</si>
  <si>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</si>
  <si>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</si>
  <si>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</si>
  <si>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</si>
  <si>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</si>
  <si>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</si>
  <si>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</si>
  <si>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</si>
  <si>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</si>
  <si>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</si>
  <si>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</si>
  <si>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</si>
  <si>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</si>
  <si>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</si>
  <si>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</si>
  <si>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</si>
  <si>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</si>
  <si>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</si>
  <si>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</si>
  <si>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</si>
  <si>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</si>
  <si>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</si>
  <si>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</si>
  <si>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</si>
  <si>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</si>
  <si>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</si>
  <si>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</si>
  <si>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</si>
  <si>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</si>
  <si>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</si>
  <si>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</si>
  <si>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</si>
  <si>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</si>
  <si>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</si>
  <si>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</si>
  <si>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</si>
  <si>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</si>
  <si>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</si>
  <si>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</si>
  <si>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</si>
  <si>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</si>
  <si>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</si>
  <si>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</si>
  <si>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</si>
  <si>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</si>
  <si>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</si>
  <si>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</si>
  <si>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</si>
  <si>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</si>
  <si>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</si>
  <si>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</si>
  <si>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</si>
  <si>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</si>
  <si>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</si>
  <si>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</si>
  <si>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</si>
  <si>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</si>
  <si>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</si>
  <si>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</si>
  <si>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</si>
  <si>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</si>
  <si>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</si>
  <si>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</si>
  <si>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</si>
  <si>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</si>
  <si>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</si>
  <si>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</si>
  <si>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</si>
  <si>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</si>
  <si>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</si>
  <si>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</si>
  <si>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</si>
  <si>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</si>
  <si>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</si>
  <si>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</si>
  <si>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</si>
  <si>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</si>
  <si>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</si>
  <si>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</si>
  <si>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</si>
  <si>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</si>
  <si>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</si>
  <si>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</si>
  <si>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</si>
  <si>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</si>
  <si>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</si>
  <si>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</si>
  <si>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</si>
  <si>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</si>
  <si>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</si>
  <si>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</si>
  <si>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</si>
  <si>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</si>
  <si>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</si>
  <si>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</si>
  <si>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</si>
  <si>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</si>
  <si>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</si>
  <si>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</si>
  <si>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</si>
  <si>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</si>
  <si>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</si>
  <si>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</si>
  <si>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</si>
  <si>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</si>
  <si>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</si>
  <si>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</si>
  <si>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</si>
  <si>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</si>
  <si>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</si>
  <si>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</si>
  <si>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</si>
  <si>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</si>
  <si>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</si>
  <si>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</si>
  <si>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</si>
  <si>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</si>
  <si>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</si>
  <si>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</si>
  <si>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</si>
  <si>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</si>
  <si>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</si>
  <si>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</si>
  <si>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</si>
  <si>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</si>
  <si>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</si>
  <si>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</si>
  <si>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</si>
  <si>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</si>
  <si>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</si>
  <si>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</si>
  <si>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</si>
  <si>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</si>
  <si>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</si>
  <si>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</si>
  <si>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</si>
  <si>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</si>
  <si>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</si>
  <si>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</si>
  <si>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</si>
  <si>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</si>
  <si>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</si>
  <si>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</si>
  <si>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</si>
  <si>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</si>
  <si>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</si>
  <si>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</si>
  <si>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</si>
  <si>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</si>
  <si>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</si>
  <si>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</si>
  <si>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</si>
  <si>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</si>
  <si>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</si>
  <si>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</si>
  <si>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</si>
  <si>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</si>
  <si>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</si>
  <si>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</si>
  <si>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</si>
  <si>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</si>
  <si>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</si>
  <si>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</si>
  <si>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</si>
  <si>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</si>
  <si>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</si>
  <si>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</si>
  <si>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</si>
  <si>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</si>
  <si>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</si>
  <si>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</si>
  <si>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</si>
  <si>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</si>
  <si>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</si>
  <si>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</si>
  <si>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</si>
  <si>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</si>
  <si>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</si>
  <si>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</si>
  <si>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</si>
  <si>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</si>
  <si>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</si>
  <si>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</si>
  <si>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</si>
  <si>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</si>
  <si>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</si>
  <si>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</si>
  <si>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</si>
  <si>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</si>
  <si>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</si>
  <si>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</si>
  <si>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</si>
  <si>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</si>
  <si>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</si>
  <si>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</si>
  <si>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</si>
  <si>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</si>
  <si>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</si>
  <si>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</si>
  <si>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</si>
  <si>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</si>
  <si>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</si>
  <si>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</si>
  <si>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</si>
  <si>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</si>
  <si>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</si>
  <si>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</si>
  <si>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</si>
  <si>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</si>
  <si>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</si>
  <si>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</si>
  <si>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</si>
  <si>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</si>
  <si>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</si>
  <si>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</si>
  <si>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</si>
  <si>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</si>
  <si>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</si>
  <si>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</si>
  <si>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</si>
  <si>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</si>
  <si>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</si>
  <si>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</si>
  <si>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</si>
  <si>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</si>
  <si>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</si>
  <si>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</si>
  <si>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</si>
  <si>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</si>
  <si>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</si>
  <si>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</si>
  <si>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</si>
  <si>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</si>
  <si>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</si>
  <si>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</si>
  <si>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</si>
  <si>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</si>
  <si>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</si>
  <si>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</si>
  <si>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</si>
  <si>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</si>
  <si>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</si>
  <si>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</si>
  <si>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</si>
  <si>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</si>
  <si>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</si>
  <si>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</si>
  <si>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</si>
  <si>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</si>
  <si>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</si>
  <si>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</si>
  <si>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</si>
  <si>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</si>
  <si>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</si>
  <si>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</si>
  <si>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</si>
  <si>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</si>
  <si>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</si>
  <si>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</si>
  <si>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</si>
  <si>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</si>
  <si>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</si>
  <si>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</si>
  <si>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</si>
  <si>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</si>
  <si>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</si>
  <si>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</si>
  <si>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</si>
  <si>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</si>
  <si>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</si>
  <si>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</si>
  <si>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</si>
  <si>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</si>
  <si>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</si>
  <si>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</si>
  <si>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</si>
  <si>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</si>
  <si>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</si>
  <si>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</si>
  <si>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</si>
  <si>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</si>
  <si>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</si>
  <si>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</si>
  <si>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</si>
  <si>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</si>
  <si>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</si>
  <si>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</si>
  <si>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</si>
  <si>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</si>
  <si>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</si>
  <si>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</si>
  <si>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</si>
  <si>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</si>
  <si>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</si>
  <si>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</si>
  <si>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</si>
  <si>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</si>
  <si>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</si>
  <si>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</si>
  <si>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</si>
  <si>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</si>
  <si>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</si>
  <si>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</si>
  <si>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</si>
  <si>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</si>
  <si>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</si>
  <si>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</si>
  <si>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</si>
  <si>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</si>
  <si>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</si>
  <si>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</si>
  <si>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</si>
  <si>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</si>
  <si>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</si>
  <si>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</si>
  <si>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</si>
  <si>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</si>
  <si>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</si>
  <si>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</si>
  <si>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</si>
  <si>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</si>
  <si>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</si>
  <si>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</si>
  <si>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</si>
  <si>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</si>
  <si>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</si>
  <si>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</si>
  <si>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</si>
  <si>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</si>
  <si>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</si>
  <si>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</si>
  <si>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</si>
  <si>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</si>
  <si>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</si>
  <si>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</si>
  <si>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</si>
  <si>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</si>
  <si>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</si>
  <si>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</si>
  <si>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</si>
  <si>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</si>
  <si>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</si>
  <si>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</si>
  <si>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</si>
  <si>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</si>
  <si>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</si>
  <si>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</si>
  <si>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</si>
  <si>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</si>
  <si>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</si>
  <si>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</si>
  <si>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</si>
  <si>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</si>
  <si>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</si>
  <si>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</si>
  <si>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</si>
  <si>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</si>
  <si>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</si>
  <si>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</si>
  <si>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</si>
  <si>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</si>
  <si>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</si>
  <si>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</si>
  <si>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</si>
  <si>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</si>
  <si>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</si>
  <si>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</si>
  <si>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</si>
  <si>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</si>
  <si>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</si>
  <si>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</si>
  <si>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</si>
  <si>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</si>
  <si>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</si>
  <si>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</si>
  <si>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</si>
  <si>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</si>
  <si>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</si>
  <si>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</si>
  <si>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</si>
  <si>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</si>
  <si>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</si>
  <si>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</si>
  <si>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</si>
  <si>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</si>
  <si>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</si>
  <si>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</si>
  <si>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</si>
  <si>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</si>
  <si>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</si>
  <si>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</si>
  <si>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</si>
  <si>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</si>
  <si>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</si>
  <si>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</si>
  <si>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</si>
  <si>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</si>
  <si>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</si>
  <si>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</si>
  <si>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</si>
  <si>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</si>
  <si>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</si>
  <si>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</si>
  <si>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</si>
  <si>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</si>
  <si>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</si>
  <si>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</si>
  <si>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</si>
  <si>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</si>
  <si>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</si>
  <si>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</si>
  <si>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</si>
  <si>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</si>
  <si>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</si>
  <si>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</si>
  <si>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</si>
  <si>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</si>
  <si>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</si>
  <si>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</si>
  <si>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</si>
  <si>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</si>
  <si>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</si>
  <si>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</si>
  <si>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</si>
  <si>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</si>
  <si>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</si>
  <si>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</si>
  <si>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</si>
  <si>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</si>
  <si>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</si>
  <si>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</si>
  <si>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</si>
  <si>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</si>
  <si>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</si>
  <si>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</si>
  <si>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</si>
  <si>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</si>
  <si>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</si>
  <si>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</si>
  <si>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</si>
  <si>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</si>
  <si>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</si>
  <si>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</si>
  <si>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</si>
  <si>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</si>
  <si>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</si>
  <si>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</si>
  <si>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</si>
  <si>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</si>
  <si>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</si>
  <si>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</si>
  <si>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</si>
  <si>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</si>
  <si>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</si>
  <si>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</si>
  <si>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</si>
  <si>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</si>
  <si>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</si>
  <si>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</si>
  <si>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</si>
  <si>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</si>
  <si>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</si>
  <si>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</si>
  <si>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</si>
  <si>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</si>
  <si>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</si>
  <si>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</si>
  <si>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</si>
  <si>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</si>
  <si>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</si>
  <si>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</si>
  <si>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</si>
  <si>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</si>
  <si>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</si>
  <si>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</si>
  <si>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</si>
  <si>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</si>
  <si>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</si>
  <si>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</si>
  <si>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</si>
  <si>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</si>
  <si>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</si>
  <si>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</si>
  <si>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</si>
  <si>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</si>
  <si>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</si>
  <si>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</si>
  <si>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</si>
  <si>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</si>
  <si>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</si>
  <si>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</si>
  <si>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</si>
  <si>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</si>
  <si>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</si>
  <si>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</si>
  <si>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</si>
  <si>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</si>
  <si>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</si>
  <si>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</si>
  <si>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</si>
  <si>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</si>
  <si>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</si>
  <si>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</si>
  <si>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</si>
  <si>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</si>
  <si>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</si>
  <si>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</si>
  <si>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</si>
  <si>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</si>
  <si>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</si>
  <si>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</si>
  <si>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</si>
  <si>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</si>
  <si>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</si>
  <si>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</si>
  <si>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</si>
  <si>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</si>
  <si>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</si>
  <si>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</si>
  <si>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</si>
  <si>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</si>
  <si>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</si>
  <si>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</si>
  <si>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</si>
  <si>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</si>
  <si>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</si>
  <si>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</si>
  <si>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</si>
  <si>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</si>
  <si>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</si>
  <si>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</si>
  <si>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</si>
  <si>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</si>
  <si>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</si>
  <si>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</si>
  <si>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</si>
  <si>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</si>
  <si>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</si>
  <si>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</si>
  <si>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</si>
  <si>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</si>
  <si>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</si>
  <si>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</si>
  <si>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</si>
  <si>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</si>
  <si>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</si>
  <si>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</si>
  <si>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</si>
  <si>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</si>
  <si>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</si>
  <si>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</si>
  <si>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</si>
  <si>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</si>
  <si>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</si>
  <si>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</si>
  <si>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</si>
  <si>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</si>
  <si>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</si>
  <si>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</si>
  <si>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</si>
  <si>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</si>
  <si>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</si>
  <si>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</si>
  <si>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</si>
  <si>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</si>
  <si>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</si>
  <si>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</si>
  <si>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</si>
  <si>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</si>
  <si>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</si>
  <si>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</si>
  <si>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</si>
  <si>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</si>
  <si>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</si>
  <si>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</si>
  <si>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</si>
  <si>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</si>
  <si>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</si>
  <si>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</si>
  <si>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</si>
  <si>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</si>
  <si>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</si>
  <si>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</si>
  <si>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</si>
  <si>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</si>
  <si>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</si>
  <si>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</si>
  <si>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</si>
  <si>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</si>
  <si>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</si>
  <si>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</si>
  <si>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</si>
  <si>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</si>
  <si>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</si>
  <si>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</si>
  <si>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</si>
  <si>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</si>
  <si>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</si>
  <si>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</si>
  <si>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</si>
  <si>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</si>
  <si>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</si>
  <si>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</si>
  <si>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</si>
  <si>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</si>
  <si>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</si>
  <si>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</si>
  <si>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</si>
  <si>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</si>
  <si>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</si>
  <si>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</si>
  <si>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</si>
  <si>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</si>
  <si>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</si>
  <si>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</si>
  <si>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</si>
  <si>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</si>
  <si>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</si>
  <si>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</si>
  <si>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</si>
  <si>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</si>
  <si>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</si>
  <si>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</si>
  <si>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</si>
  <si>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</si>
  <si>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</si>
  <si>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</si>
  <si>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</si>
  <si>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</si>
  <si>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</si>
  <si>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</si>
  <si>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</si>
  <si>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</si>
  <si>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</si>
  <si>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</si>
  <si>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</si>
  <si>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</si>
  <si>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</si>
  <si>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</si>
  <si>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</si>
  <si>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</si>
  <si>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</si>
  <si>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</si>
  <si>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</si>
  <si>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</si>
  <si>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</si>
  <si>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</si>
  <si>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</si>
  <si>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</si>
  <si>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</si>
  <si>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</si>
  <si>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</si>
  <si>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</si>
  <si>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</si>
  <si>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</si>
  <si>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</si>
  <si>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</si>
  <si>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</si>
  <si>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</si>
  <si>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</si>
  <si>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</si>
  <si>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</si>
  <si>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</si>
  <si>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</si>
  <si>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</si>
  <si>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</si>
  <si>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</si>
  <si>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</si>
  <si>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</si>
  <si>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</si>
  <si>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</si>
  <si>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</si>
  <si>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</si>
  <si>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</si>
  <si>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</si>
  <si>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</si>
  <si>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</si>
  <si>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</si>
  <si>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</si>
  <si>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</si>
  <si>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</si>
  <si>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</si>
  <si>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</si>
  <si>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</si>
  <si>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</si>
  <si>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</si>
  <si>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</si>
  <si>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</si>
  <si>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</si>
  <si>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</si>
  <si>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</si>
  <si>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</si>
  <si>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</si>
  <si>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</si>
  <si>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</si>
  <si>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</si>
  <si>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</si>
  <si>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</si>
  <si>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</si>
  <si>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</si>
  <si>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</si>
  <si>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</si>
  <si>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</si>
  <si>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</si>
  <si>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</si>
  <si>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</si>
  <si>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</si>
  <si>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</si>
  <si>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</si>
  <si>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</si>
  <si>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</si>
  <si>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</si>
  <si>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</si>
  <si>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</si>
  <si>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</si>
  <si>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</si>
  <si>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</si>
  <si>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</si>
  <si>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</si>
  <si>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</si>
  <si>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</si>
  <si>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</si>
  <si>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</si>
  <si>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</si>
  <si>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</si>
  <si>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</si>
  <si>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</si>
  <si>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</si>
  <si>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</si>
  <si>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</si>
  <si>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</si>
  <si>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</si>
  <si>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</si>
  <si>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</si>
  <si>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</si>
  <si>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</si>
  <si>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</si>
  <si>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</si>
  <si>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</si>
  <si>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</si>
  <si>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</si>
  <si>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</si>
  <si>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</si>
  <si>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</si>
  <si>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</si>
  <si>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</si>
  <si>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</si>
  <si>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</si>
  <si>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</si>
  <si>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</si>
  <si>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</si>
  <si>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</si>
  <si>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</si>
  <si>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</si>
  <si>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</si>
  <si>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</si>
  <si>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</si>
  <si>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</si>
  <si>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</si>
  <si>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</si>
  <si>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</si>
  <si>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</si>
  <si>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</si>
  <si>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</si>
  <si>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</si>
  <si>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</si>
  <si>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</si>
  <si>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</si>
  <si>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</si>
  <si>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</si>
  <si>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</si>
  <si>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</si>
  <si>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</si>
  <si>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</si>
  <si>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</si>
  <si>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</si>
  <si>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</si>
  <si>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</si>
  <si>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</si>
  <si>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</si>
  <si>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</si>
  <si>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</si>
  <si>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</si>
  <si>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</si>
  <si>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</si>
  <si>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</si>
  <si>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</si>
  <si>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</si>
  <si>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</si>
  <si>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</si>
  <si>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</si>
  <si>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</si>
  <si>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</si>
  <si>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</si>
  <si>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</si>
  <si>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</si>
  <si>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</si>
  <si>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</si>
  <si>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</si>
  <si>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</si>
  <si>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</si>
  <si>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</si>
  <si>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</si>
  <si>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</si>
  <si>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</si>
  <si>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</si>
  <si>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</si>
  <si>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</si>
  <si>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</si>
  <si>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</si>
  <si>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</si>
  <si>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</si>
  <si>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</si>
  <si>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</si>
  <si>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</si>
  <si>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</si>
  <si>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</si>
  <si>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</si>
  <si>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</si>
  <si>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</si>
  <si>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</si>
  <si>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</si>
  <si>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</si>
  <si>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</si>
  <si>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</si>
  <si>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</si>
  <si>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</si>
  <si>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</si>
  <si>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</si>
  <si>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</si>
  <si>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</si>
  <si>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</si>
  <si>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</si>
  <si>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</si>
  <si>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</si>
  <si>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</si>
  <si>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</si>
  <si>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</si>
  <si>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</si>
  <si>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</si>
  <si>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</si>
  <si>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</si>
  <si>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</si>
  <si>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</si>
  <si>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</si>
  <si>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</si>
  <si>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</si>
  <si>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</si>
  <si>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</si>
  <si>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</si>
  <si>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</si>
  <si>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</si>
  <si>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</si>
  <si>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</si>
  <si>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</si>
  <si>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</si>
  <si>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</si>
  <si>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</si>
  <si>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</si>
  <si>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</si>
  <si>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</si>
  <si>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</si>
  <si>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</si>
  <si>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</si>
  <si>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</si>
  <si>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</si>
  <si>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</si>
  <si>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</si>
  <si>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</si>
  <si>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</si>
  <si>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</si>
  <si>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</si>
  <si>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</si>
  <si>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</si>
  <si>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</si>
  <si>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</si>
  <si>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</si>
  <si>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</si>
  <si>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</si>
  <si>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</si>
  <si>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</si>
  <si>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</si>
  <si>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</si>
  <si>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</si>
  <si>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</si>
  <si>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</si>
  <si>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</si>
  <si>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</si>
  <si>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</si>
  <si>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</si>
  <si>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</si>
  <si>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</si>
  <si>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</si>
  <si>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</si>
  <si>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</si>
  <si>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</si>
  <si>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</si>
  <si>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</si>
  <si>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</si>
  <si>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</si>
  <si>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</si>
  <si>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</si>
  <si>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</si>
  <si>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</si>
  <si>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</si>
  <si>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</si>
  <si>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</si>
  <si>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</si>
  <si>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</si>
  <si>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</si>
  <si>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</si>
  <si>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</si>
  <si>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</si>
  <si>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</si>
  <si>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</si>
  <si>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</si>
  <si>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</si>
  <si>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</si>
  <si>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</si>
  <si>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</si>
  <si>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</si>
  <si>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</si>
  <si>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</si>
  <si>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</si>
  <si>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</si>
  <si>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</si>
  <si>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</si>
  <si>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</si>
  <si>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</si>
  <si>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</si>
  <si>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</si>
  <si>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</si>
  <si>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</si>
  <si>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</si>
  <si>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</si>
  <si>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</si>
  <si>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</si>
  <si>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</si>
  <si>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</si>
  <si>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</si>
  <si>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</si>
  <si>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</si>
  <si>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</si>
  <si>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</si>
  <si>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</si>
  <si>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</si>
  <si>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</si>
  <si>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</si>
  <si>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</si>
  <si>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</si>
  <si>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</si>
  <si>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</si>
  <si>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</si>
  <si>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</si>
  <si>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</si>
  <si>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</si>
  <si>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</si>
  <si>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</si>
  <si>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</si>
  <si>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</si>
  <si>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</si>
  <si>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</si>
  <si>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</si>
  <si>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</si>
  <si>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</si>
  <si>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</si>
  <si>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</si>
  <si>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</si>
  <si>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</si>
  <si>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</si>
  <si>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</si>
  <si>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</si>
  <si>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</si>
  <si>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</si>
  <si>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</si>
  <si>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</si>
  <si>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</si>
  <si>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</si>
  <si>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</si>
  <si>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</si>
  <si>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</si>
  <si>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</si>
  <si>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</si>
  <si>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</si>
  <si>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</si>
  <si>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</si>
  <si>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</si>
  <si>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</si>
  <si>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</si>
  <si>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</si>
  <si>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</si>
  <si>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</si>
  <si>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</si>
  <si>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</si>
  <si>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</si>
  <si>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</si>
  <si>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</si>
  <si>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</si>
  <si>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</si>
  <si>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</si>
  <si>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</si>
  <si>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</si>
  <si>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</si>
  <si>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</si>
  <si>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</si>
  <si>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</si>
  <si>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</si>
  <si>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</si>
  <si>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</si>
  <si>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</si>
  <si>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</si>
  <si>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</si>
  <si>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</si>
  <si>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</si>
  <si>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</si>
  <si>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</si>
  <si>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</si>
  <si>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</si>
  <si>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</si>
  <si>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</si>
  <si>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</si>
  <si>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</si>
  <si>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</si>
  <si>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</si>
  <si>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</si>
  <si>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</si>
  <si>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</si>
  <si>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</si>
  <si>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</si>
  <si>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</si>
  <si>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</si>
  <si>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</si>
  <si>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</si>
  <si>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</si>
  <si>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</si>
  <si>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</si>
  <si>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</si>
  <si>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</si>
  <si>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</si>
  <si>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</si>
  <si>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</si>
  <si>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</si>
  <si>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</si>
  <si>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</si>
  <si>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</si>
  <si>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</si>
  <si>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</si>
  <si>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</si>
  <si>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</si>
  <si>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</si>
  <si>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</si>
  <si>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</si>
  <si>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</si>
  <si>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</si>
  <si>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</si>
  <si>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</si>
  <si>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</si>
  <si>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</si>
  <si>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</si>
  <si>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</si>
  <si>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</si>
  <si>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</si>
  <si>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</si>
  <si>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</si>
  <si>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</si>
  <si>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</si>
  <si>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</si>
  <si>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</si>
  <si>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</si>
  <si>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</si>
  <si>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</si>
  <si>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</si>
  <si>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</si>
  <si>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</si>
  <si>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</si>
  <si>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</si>
  <si>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</si>
  <si>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</si>
  <si>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</si>
  <si>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</si>
  <si>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</si>
  <si>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</si>
  <si>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</si>
  <si>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</si>
  <si>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</si>
  <si>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</si>
  <si>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</si>
  <si>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</si>
  <si>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</si>
  <si>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</si>
  <si>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</si>
  <si>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</si>
  <si>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</si>
  <si>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</si>
  <si>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</si>
  <si>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</si>
  <si>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</si>
  <si>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</si>
  <si>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</si>
  <si>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</si>
  <si>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</si>
  <si>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</si>
  <si>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</si>
  <si>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</si>
  <si>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</si>
  <si>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</si>
  <si>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</si>
  <si>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</si>
  <si>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</si>
  <si>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</si>
  <si>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</si>
  <si>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</si>
  <si>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</si>
  <si>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</si>
  <si>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</si>
  <si>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</si>
  <si>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</si>
  <si>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</si>
  <si>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</si>
  <si>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</si>
  <si>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</si>
  <si>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</si>
  <si>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</si>
  <si>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</si>
  <si>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</si>
  <si>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</si>
  <si>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</si>
  <si>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</si>
  <si>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</si>
  <si>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</si>
  <si>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</si>
  <si>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</si>
  <si>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</si>
  <si>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</si>
  <si>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</si>
  <si>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</si>
  <si>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</si>
  <si>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</si>
  <si>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</si>
  <si>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</si>
  <si>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</si>
  <si>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</si>
  <si>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</si>
  <si>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</si>
  <si>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</si>
  <si>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</si>
  <si>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</si>
  <si>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</si>
  <si>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</si>
  <si>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</si>
  <si>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</si>
  <si>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</si>
  <si>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</si>
  <si>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</si>
  <si>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</si>
  <si>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</si>
  <si>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</si>
  <si>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</si>
  <si>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</si>
  <si>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</si>
  <si>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</si>
  <si>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</si>
  <si>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</si>
  <si>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</si>
  <si>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</si>
  <si>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</si>
  <si>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</si>
  <si>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</si>
  <si>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</si>
  <si>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</si>
  <si>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</si>
  <si>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</si>
  <si>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</si>
  <si>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</si>
  <si>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</si>
  <si>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</si>
  <si>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</si>
  <si>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</si>
  <si>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</si>
  <si>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</si>
  <si>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</si>
  <si>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</si>
  <si>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</si>
  <si>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</si>
  <si>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</si>
  <si>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</si>
  <si>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</si>
  <si>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</si>
  <si>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</si>
  <si>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</si>
  <si>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</si>
  <si>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</si>
  <si>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</si>
  <si>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</si>
  <si>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</si>
  <si>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</si>
  <si>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</si>
  <si>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</si>
  <si>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</si>
  <si>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</si>
  <si>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</si>
  <si>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</si>
  <si>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</si>
  <si>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</si>
  <si>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</si>
  <si>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</si>
  <si>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</si>
  <si>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</si>
  <si>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</si>
  <si>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</si>
  <si>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</si>
  <si>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</si>
  <si>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</si>
  <si>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</si>
  <si>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</si>
  <si>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</si>
  <si>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</si>
  <si>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</si>
  <si>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</si>
  <si>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</si>
  <si>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</si>
  <si>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</si>
  <si>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</si>
  <si>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</si>
  <si>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</si>
  <si>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</si>
  <si>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</si>
  <si>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</si>
  <si>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</si>
  <si>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</si>
  <si>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</si>
  <si>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</si>
  <si>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</si>
  <si>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</si>
  <si>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</si>
  <si>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</si>
  <si>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</si>
  <si>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</si>
  <si>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</si>
  <si>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</si>
  <si>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</si>
  <si>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</si>
  <si>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</si>
  <si>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</si>
  <si>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</si>
  <si>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</si>
  <si>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</si>
  <si>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</si>
  <si>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</si>
  <si>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</si>
  <si>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</si>
  <si>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</si>
  <si>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</si>
  <si>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</si>
  <si>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</si>
  <si>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</si>
  <si>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</si>
  <si>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</si>
  <si>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</si>
  <si>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</si>
  <si>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</si>
  <si>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</si>
  <si>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</si>
  <si>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</si>
  <si>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</si>
  <si>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</si>
  <si>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</si>
  <si>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</si>
  <si>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</si>
  <si>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</si>
  <si>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</si>
  <si>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</si>
  <si>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</si>
  <si>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</si>
  <si>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</si>
  <si>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</si>
  <si>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</si>
  <si>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</si>
  <si>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</si>
  <si>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</si>
  <si>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</si>
  <si>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</si>
  <si>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</si>
  <si>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</si>
  <si>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</si>
  <si>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</si>
  <si>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</si>
  <si>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</si>
  <si>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</si>
  <si>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</si>
  <si>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</si>
  <si>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</si>
  <si>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</si>
  <si>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</si>
  <si>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</si>
  <si>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</si>
  <si>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</si>
  <si>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</si>
  <si>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</si>
  <si>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</si>
  <si>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</si>
  <si>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</si>
  <si>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</si>
  <si>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</si>
  <si>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</si>
  <si>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</si>
  <si>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</si>
  <si>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</si>
  <si>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</si>
  <si>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</si>
  <si>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</si>
  <si>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</si>
  <si>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</si>
  <si>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</si>
  <si>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</si>
  <si>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</si>
  <si>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</si>
  <si>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</si>
  <si>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</si>
  <si>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</si>
  <si>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</si>
  <si>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</si>
  <si>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</si>
  <si>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</si>
  <si>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</si>
  <si>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</si>
  <si>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</si>
  <si>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</si>
  <si>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</si>
  <si>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</si>
  <si>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</si>
  <si>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</si>
  <si>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</si>
  <si>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</si>
  <si>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</si>
  <si>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</si>
  <si>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</si>
  <si>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</si>
  <si>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</si>
  <si>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</si>
  <si>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</si>
  <si>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</si>
  <si>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</si>
  <si>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</si>
  <si>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</si>
  <si>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</si>
  <si>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</si>
  <si>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</si>
  <si>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</si>
  <si>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</si>
  <si>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</si>
  <si>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</si>
  <si>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</si>
  <si>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</si>
  <si>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</si>
  <si>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</si>
  <si>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</si>
  <si>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</si>
  <si>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</si>
  <si>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</si>
  <si>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</si>
  <si>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</si>
  <si>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</si>
  <si>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</si>
  <si>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</si>
  <si>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</si>
  <si>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</si>
  <si>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</si>
  <si>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</si>
  <si>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</si>
  <si>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</si>
  <si>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</si>
  <si>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</si>
  <si>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</si>
  <si>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</si>
  <si>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</si>
  <si>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</si>
  <si>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</si>
  <si>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</si>
  <si>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</si>
  <si>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</si>
  <si>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</si>
  <si>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</si>
  <si>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</si>
  <si>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</si>
  <si>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</si>
  <si>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</si>
  <si>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</si>
  <si>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</si>
  <si>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</si>
  <si>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</si>
  <si>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</si>
  <si>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</si>
  <si>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</si>
  <si>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</si>
  <si>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</si>
  <si>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</si>
  <si>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</si>
  <si>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</si>
  <si>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</si>
  <si>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</si>
  <si>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</si>
  <si>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</si>
  <si>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</si>
  <si>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</si>
  <si>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</si>
  <si>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</si>
  <si>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</si>
  <si>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</si>
  <si>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</si>
  <si>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</si>
  <si>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</si>
  <si>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</si>
  <si>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</si>
  <si>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</si>
  <si>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</si>
  <si>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</si>
  <si>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</si>
  <si>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</si>
  <si>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</si>
  <si>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</si>
  <si>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</si>
  <si>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</si>
  <si>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</si>
  <si>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</si>
  <si>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</si>
  <si>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</si>
  <si>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</si>
  <si>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</si>
  <si>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</si>
  <si>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</si>
  <si>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</si>
  <si>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</si>
  <si>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</si>
  <si>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</si>
  <si>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</si>
  <si>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</si>
  <si>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</si>
  <si>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</si>
  <si>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</si>
  <si>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</si>
  <si>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</si>
  <si>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</si>
  <si>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</si>
  <si>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</si>
  <si>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</si>
  <si>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</si>
  <si>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</si>
  <si>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</si>
  <si>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</si>
  <si>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</si>
  <si>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</si>
  <si>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</si>
  <si>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</si>
  <si>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</si>
  <si>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</si>
  <si>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</si>
  <si>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</si>
  <si>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</si>
  <si>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</si>
  <si>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</si>
  <si>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</si>
  <si>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</si>
  <si>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</si>
  <si>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</si>
  <si>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</si>
  <si>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</si>
  <si>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</si>
  <si>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</si>
  <si>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</si>
  <si>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</si>
  <si>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</si>
  <si>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</si>
  <si>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</si>
  <si>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</si>
  <si>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</si>
  <si>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</si>
  <si>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</si>
  <si>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</si>
  <si>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</si>
  <si>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</si>
  <si>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</si>
  <si>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</si>
  <si>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</si>
  <si>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</si>
  <si>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</si>
  <si>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</si>
  <si>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</si>
  <si>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</si>
  <si>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</si>
  <si>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</si>
  <si>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</si>
  <si>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</si>
  <si>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</si>
  <si>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</si>
  <si>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</si>
  <si>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</si>
  <si>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</si>
  <si>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</si>
  <si>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</si>
  <si>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</si>
  <si>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</si>
  <si>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</si>
  <si>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</si>
  <si>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</si>
  <si>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</si>
  <si>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</si>
  <si>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</si>
  <si>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</si>
  <si>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</si>
  <si>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</si>
  <si>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</si>
  <si>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</si>
  <si>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</si>
  <si>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</si>
  <si>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</si>
  <si>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</si>
  <si>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</si>
  <si>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</si>
  <si>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</si>
  <si>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</si>
  <si>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</si>
  <si>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</si>
  <si>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</si>
  <si>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</si>
  <si>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</si>
  <si>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</si>
  <si>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</si>
  <si>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</si>
  <si>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</si>
  <si>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</si>
  <si>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</si>
  <si>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</si>
  <si>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</si>
  <si>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</si>
  <si>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</si>
  <si>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</si>
  <si>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</si>
  <si>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</si>
  <si>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</si>
  <si>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</si>
  <si>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</si>
  <si>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</si>
  <si>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</si>
  <si>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</si>
  <si>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</si>
  <si>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</si>
  <si>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</si>
  <si>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</si>
  <si>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</si>
  <si>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</si>
  <si>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</si>
  <si>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</si>
  <si>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</si>
  <si>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</si>
  <si>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</si>
  <si>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</si>
  <si>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</si>
  <si>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</si>
  <si>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</si>
  <si>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</si>
  <si>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</si>
  <si>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</si>
  <si>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</si>
  <si>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</si>
  <si>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</si>
  <si>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</si>
  <si>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</si>
  <si>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</si>
  <si>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</si>
  <si>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</si>
  <si>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</si>
  <si>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</si>
  <si>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</si>
  <si>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</si>
  <si>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</si>
  <si>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</si>
  <si>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</si>
  <si>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</si>
  <si>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</si>
  <si>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</si>
  <si>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</si>
  <si>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</si>
  <si>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</si>
  <si>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</si>
  <si>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</si>
  <si>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</si>
  <si>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</si>
  <si>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</si>
  <si>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</si>
  <si>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</si>
  <si>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</si>
  <si>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</si>
  <si>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</si>
  <si>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</si>
  <si>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</si>
  <si>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</si>
  <si>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</si>
  <si>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</si>
  <si>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</si>
  <si>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</si>
  <si>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</si>
  <si>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</si>
  <si>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</si>
  <si>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</si>
  <si>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</si>
  <si>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</si>
  <si>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</si>
  <si>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</si>
  <si>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</si>
  <si>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</si>
  <si>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</si>
  <si>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</si>
  <si>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</si>
  <si>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</si>
  <si>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</si>
  <si>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</si>
  <si>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</si>
  <si>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</si>
  <si>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</si>
  <si>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</si>
  <si>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</si>
  <si>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</si>
  <si>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</si>
  <si>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</si>
  <si>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</si>
  <si>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</si>
  <si>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</si>
  <si>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</si>
  <si>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</si>
  <si>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</si>
  <si>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</si>
  <si>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</si>
  <si>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</si>
  <si>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</si>
  <si>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</si>
  <si>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</si>
  <si>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</si>
  <si>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</si>
  <si>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</si>
  <si>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</si>
  <si>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</si>
  <si>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</si>
  <si>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</si>
  <si>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</si>
  <si>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</si>
  <si>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</si>
  <si>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</si>
  <si>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</si>
  <si>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</si>
  <si>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</si>
  <si>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</si>
  <si>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</si>
  <si>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</si>
  <si>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</si>
  <si>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</si>
  <si>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</si>
  <si>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</si>
  <si>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</si>
  <si>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</si>
  <si>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</si>
  <si>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</si>
  <si>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</si>
  <si>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</si>
  <si>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</si>
  <si>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</si>
  <si>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</si>
  <si>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</si>
  <si>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</si>
  <si>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</si>
  <si>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</si>
  <si>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</si>
  <si>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</si>
  <si>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</si>
  <si>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</si>
  <si>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</si>
  <si>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</si>
  <si>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</si>
  <si>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</si>
  <si>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</si>
  <si>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</si>
  <si>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</si>
  <si>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</si>
  <si>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</si>
  <si>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</si>
  <si>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</si>
  <si>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</si>
  <si>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</si>
  <si>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</si>
  <si>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</si>
  <si>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</si>
  <si>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</si>
  <si>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</si>
  <si>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</si>
  <si>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</si>
  <si>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</si>
  <si>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</si>
  <si>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</si>
  <si>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</si>
  <si>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</si>
  <si>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</si>
  <si>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</si>
  <si>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</si>
  <si>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</si>
  <si>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</si>
  <si>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</si>
  <si>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</si>
  <si>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</si>
  <si>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</si>
  <si>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</si>
  <si>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</si>
  <si>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</si>
  <si>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</si>
  <si>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</si>
  <si>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</si>
  <si>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</si>
  <si>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</si>
  <si>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</si>
  <si>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</si>
  <si>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</si>
  <si>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</si>
  <si>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</si>
  <si>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</si>
  <si>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</si>
  <si>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</si>
  <si>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</si>
  <si>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</si>
  <si>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</si>
  <si>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</si>
  <si>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</si>
  <si>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</si>
  <si>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</si>
  <si>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</si>
  <si>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</si>
  <si>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</si>
  <si>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</si>
  <si>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</si>
  <si>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</si>
  <si>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</si>
  <si>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</si>
  <si>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</si>
  <si>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</si>
  <si>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</si>
  <si>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</si>
  <si>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</si>
  <si>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</si>
  <si>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</si>
  <si>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</si>
  <si>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</si>
  <si>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</si>
  <si>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</si>
  <si>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</si>
  <si>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</si>
  <si>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</si>
  <si>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</si>
  <si>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</si>
  <si>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</si>
  <si>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</si>
  <si>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</si>
  <si>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</si>
  <si>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</si>
  <si>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</si>
  <si>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</si>
  <si>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</si>
  <si>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</si>
  <si>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</si>
  <si>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</si>
  <si>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</si>
  <si>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</si>
  <si>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</si>
  <si>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</si>
  <si>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</si>
  <si>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</si>
  <si>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</si>
  <si>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</si>
  <si>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</si>
  <si>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</si>
  <si>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</si>
  <si>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</si>
  <si>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</si>
  <si>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</si>
  <si>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</si>
  <si>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</si>
  <si>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</si>
  <si>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</si>
  <si>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</si>
  <si>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</si>
  <si>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</si>
  <si>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</si>
  <si>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</si>
  <si>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</si>
  <si>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</si>
  <si>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</si>
  <si>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</si>
  <si>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</si>
  <si>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</si>
  <si>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</si>
  <si>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</si>
  <si>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</si>
  <si>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</si>
  <si>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</si>
  <si>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</si>
  <si>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</si>
  <si>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</si>
  <si>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</si>
  <si>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</si>
  <si>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</si>
  <si>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</si>
  <si>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</si>
  <si>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</si>
  <si>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</si>
  <si>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</si>
  <si>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</si>
  <si>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</si>
  <si>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</si>
  <si>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</si>
  <si>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</si>
  <si>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</si>
  <si>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</si>
  <si>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</si>
  <si>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</si>
  <si>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</si>
  <si>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</si>
  <si>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</si>
  <si>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</si>
  <si>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</si>
  <si>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</si>
  <si>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</si>
  <si>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</si>
  <si>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</si>
  <si>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</si>
  <si>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</si>
  <si>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</si>
  <si>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</si>
  <si>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</si>
  <si>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</si>
  <si>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</si>
  <si>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</si>
  <si>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</si>
  <si>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</si>
  <si>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</si>
  <si>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</si>
  <si>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</si>
  <si>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</si>
  <si>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</si>
  <si>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</si>
  <si>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</si>
  <si>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</si>
  <si>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</si>
  <si>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</si>
  <si>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</si>
  <si>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</si>
  <si>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</si>
  <si>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</si>
  <si>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</si>
  <si>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</si>
  <si>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</si>
  <si>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</si>
  <si>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</si>
  <si>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</si>
  <si>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</si>
  <si>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</si>
  <si>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</si>
  <si>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</si>
  <si>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</si>
  <si>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</si>
  <si>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</si>
  <si>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</si>
  <si>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</si>
  <si>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</si>
  <si>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</si>
  <si>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</si>
  <si>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</si>
  <si>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</si>
  <si>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</si>
  <si>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</si>
  <si>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</si>
  <si>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</si>
  <si>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</si>
  <si>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</si>
  <si>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</si>
  <si>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</si>
  <si>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</si>
  <si>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</si>
  <si>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</si>
  <si>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</si>
  <si>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</si>
  <si>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</si>
  <si>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</si>
  <si>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</si>
  <si>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</si>
  <si>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</si>
  <si>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</si>
  <si>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</si>
  <si>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</si>
  <si>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</si>
  <si>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</si>
  <si>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</si>
  <si>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</si>
  <si>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</si>
  <si>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</si>
  <si>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</si>
  <si>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</si>
  <si>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</si>
  <si>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</si>
  <si>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</si>
  <si>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</si>
  <si>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</si>
  <si>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</si>
  <si>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</si>
  <si>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</si>
  <si>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</si>
  <si>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</si>
  <si>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</si>
  <si>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</si>
  <si>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</si>
  <si>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</si>
  <si>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</si>
  <si>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</si>
  <si>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</si>
  <si>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</si>
  <si>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</si>
  <si>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</si>
  <si>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</si>
  <si>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</si>
  <si>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</si>
  <si>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</si>
  <si>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</si>
  <si>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</si>
  <si>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</si>
  <si>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</si>
  <si>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</si>
  <si>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</si>
  <si>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</si>
  <si>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</si>
  <si>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</si>
  <si>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</si>
  <si>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</si>
  <si>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</si>
  <si>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</si>
  <si>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</si>
  <si>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</si>
  <si>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</si>
  <si>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</si>
  <si>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</si>
  <si>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</si>
  <si>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</si>
  <si>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</si>
  <si>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</si>
  <si>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</si>
  <si>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</si>
  <si>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</si>
  <si>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</si>
  <si>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</si>
  <si>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</si>
  <si>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</si>
  <si>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</si>
  <si>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</si>
  <si>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</si>
  <si>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</si>
  <si>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</si>
  <si>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</si>
  <si>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</si>
  <si>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</si>
  <si>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</si>
  <si>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</si>
  <si>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</si>
  <si>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</si>
  <si>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</si>
  <si>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</si>
  <si>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</si>
  <si>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</si>
  <si>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</si>
  <si>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</si>
  <si>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</si>
  <si>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</si>
  <si>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</si>
  <si>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</si>
  <si>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</si>
  <si>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</si>
  <si>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</si>
  <si>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</si>
  <si>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</si>
  <si>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</si>
  <si>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</si>
  <si>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</si>
  <si>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</si>
  <si>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</si>
  <si>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</si>
  <si>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</si>
  <si>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</si>
  <si>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</si>
  <si>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</si>
  <si>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</si>
  <si>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</si>
  <si>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</si>
  <si>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</si>
  <si>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</si>
  <si>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</si>
  <si>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</si>
  <si>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</si>
  <si>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</si>
  <si>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</si>
  <si>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</si>
  <si>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</si>
  <si>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</si>
  <si>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</si>
  <si>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</si>
  <si>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</si>
  <si>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</si>
  <si>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</si>
  <si>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</si>
  <si>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</si>
  <si>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</si>
  <si>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</si>
  <si>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</si>
  <si>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</si>
  <si>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</si>
  <si>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</si>
  <si>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</si>
  <si>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</si>
  <si>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</si>
  <si>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</si>
  <si>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</si>
  <si>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</si>
  <si>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</si>
  <si>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</si>
  <si>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</si>
  <si>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</si>
  <si>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</si>
  <si>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</si>
  <si>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</si>
  <si>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</si>
  <si>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</si>
  <si>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</si>
  <si>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</si>
  <si>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</si>
  <si>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</si>
  <si>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</si>
  <si>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</si>
  <si>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</si>
  <si>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</si>
  <si>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</si>
  <si>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</si>
  <si>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</si>
  <si>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</si>
  <si>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</si>
  <si>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</si>
  <si>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</si>
  <si>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</si>
  <si>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</si>
  <si>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</si>
  <si>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</si>
  <si>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</si>
  <si>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</si>
  <si>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</si>
  <si>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</si>
  <si>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</si>
  <si>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</si>
  <si>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</si>
  <si>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</si>
  <si>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</si>
  <si>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</si>
  <si>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</si>
  <si>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</si>
  <si>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</si>
  <si>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</si>
  <si>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</si>
  <si>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</si>
  <si>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</si>
  <si>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</si>
  <si>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</si>
  <si>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</si>
  <si>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</si>
  <si>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</si>
  <si>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</si>
  <si>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</si>
  <si>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</si>
  <si>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</si>
  <si>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</si>
  <si>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</si>
  <si>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</si>
  <si>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</si>
  <si>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</si>
  <si>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</si>
  <si>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</si>
  <si>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</si>
  <si>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</si>
  <si>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</si>
  <si>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</si>
  <si>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</si>
  <si>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</si>
  <si>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</si>
  <si>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</si>
  <si>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</si>
  <si>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</si>
  <si>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</si>
  <si>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</si>
  <si>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</si>
  <si>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</si>
  <si>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</si>
  <si>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</si>
  <si>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</si>
  <si>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</si>
  <si>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</si>
  <si>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</si>
  <si>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</si>
  <si>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</si>
  <si>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</si>
  <si>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</si>
  <si>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</si>
  <si>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</si>
  <si>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</si>
  <si>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</si>
  <si>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</si>
  <si>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</si>
  <si>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</si>
  <si>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</si>
  <si>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</si>
  <si>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</si>
  <si>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</si>
  <si>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</si>
  <si>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</si>
  <si>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</si>
  <si>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</si>
  <si>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</si>
  <si>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</si>
  <si>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</si>
  <si>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</si>
  <si>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</si>
  <si>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</si>
  <si>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</si>
  <si>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</si>
  <si>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</si>
  <si>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</si>
  <si>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</si>
  <si>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</si>
  <si>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</si>
  <si>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</si>
  <si>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</si>
  <si>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</si>
  <si>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</si>
  <si>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</si>
  <si>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</si>
  <si>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</si>
  <si>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</si>
  <si>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</si>
  <si>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</si>
  <si>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</si>
  <si>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</si>
  <si>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</si>
  <si>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</si>
  <si>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</si>
  <si>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</si>
  <si>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</si>
  <si>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</si>
  <si>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</si>
  <si>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</si>
  <si>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</si>
  <si>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</si>
  <si>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</si>
  <si>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</si>
  <si>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</si>
  <si>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</si>
  <si>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</si>
  <si>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</si>
  <si>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</si>
  <si>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</si>
  <si>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</si>
  <si>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</si>
  <si>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</si>
  <si>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</si>
  <si>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</si>
  <si>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</si>
  <si>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</si>
  <si>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</si>
  <si>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</si>
  <si>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</si>
  <si>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</si>
  <si>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</si>
  <si>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</si>
  <si>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</si>
  <si>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</si>
  <si>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</si>
  <si>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</si>
  <si>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</si>
  <si>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</si>
  <si>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</si>
  <si>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</si>
  <si>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</si>
  <si>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</si>
  <si>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</si>
  <si>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</si>
  <si>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</si>
  <si>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</si>
  <si>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</si>
  <si>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</si>
  <si>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</si>
  <si>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</si>
  <si>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</si>
  <si>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</si>
  <si>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</si>
  <si>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</si>
  <si>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</si>
  <si>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</si>
  <si>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</si>
  <si>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</si>
  <si>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</si>
  <si>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</si>
  <si>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</si>
  <si>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</si>
  <si>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</si>
  <si>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</si>
  <si>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</si>
  <si>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</si>
  <si>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</si>
  <si>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</si>
  <si>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</si>
  <si>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</si>
  <si>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</si>
  <si>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</si>
  <si>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</si>
  <si>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</si>
  <si>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</si>
  <si>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</si>
  <si>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</si>
  <si>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</si>
  <si>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</si>
  <si>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</si>
  <si>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</si>
  <si>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</si>
  <si>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</si>
  <si>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</si>
  <si>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</si>
  <si>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</si>
  <si>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</si>
  <si>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</si>
  <si>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</si>
  <si>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</si>
  <si>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</si>
  <si>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</si>
  <si>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</si>
  <si>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</si>
  <si>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</si>
  <si>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</si>
  <si>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</si>
  <si>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</si>
  <si>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</si>
  <si>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</si>
  <si>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</si>
  <si>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</si>
  <si>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</si>
  <si>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</si>
  <si>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</si>
  <si>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</si>
  <si>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</si>
  <si>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</si>
  <si>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</si>
  <si>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</si>
  <si>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</si>
  <si>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</si>
  <si>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</si>
  <si>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</si>
  <si>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</si>
  <si>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</si>
  <si>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</si>
  <si>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</si>
  <si>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</si>
  <si>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</si>
  <si>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</si>
  <si>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</si>
  <si>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</si>
  <si>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</si>
  <si>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</si>
  <si>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</si>
  <si>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</si>
  <si>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</si>
  <si>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</si>
  <si>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</si>
  <si>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</si>
  <si>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</si>
  <si>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</si>
  <si>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</si>
  <si>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</si>
  <si>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</si>
  <si>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</si>
  <si>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</si>
  <si>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</si>
  <si>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</si>
  <si>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</si>
  <si>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</si>
  <si>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</si>
  <si>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</si>
  <si>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</si>
  <si>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</si>
  <si>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</si>
  <si>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</si>
  <si>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</si>
  <si>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</si>
  <si>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</si>
  <si>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</si>
  <si>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</si>
  <si>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</si>
  <si>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</si>
  <si>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</si>
  <si>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</si>
  <si>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</si>
  <si>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</si>
  <si>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</si>
  <si>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</si>
  <si>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</si>
  <si>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</si>
  <si>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</si>
  <si>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</si>
  <si>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</si>
  <si>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</si>
  <si>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</si>
  <si>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</si>
  <si>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</si>
  <si>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</si>
  <si>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</si>
  <si>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</si>
  <si>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</si>
  <si>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</si>
  <si>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</si>
  <si>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</si>
  <si>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</si>
  <si>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</si>
  <si>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</si>
  <si>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</si>
  <si>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</si>
  <si>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</si>
  <si>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</si>
  <si>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</si>
  <si>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</si>
  <si>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</si>
  <si>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</si>
  <si>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</si>
  <si>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</si>
  <si>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</si>
  <si>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</si>
  <si>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</si>
  <si>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</si>
  <si>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</si>
  <si>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</si>
  <si>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</si>
  <si>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</si>
  <si>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</si>
  <si>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</si>
  <si>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</si>
  <si>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</si>
  <si>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</si>
  <si>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</si>
  <si>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</si>
  <si>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</si>
  <si>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</si>
  <si>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</si>
  <si>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</si>
  <si>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</si>
  <si>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</si>
  <si>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</si>
  <si>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</si>
  <si>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</si>
  <si>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</si>
  <si>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</si>
  <si>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</si>
  <si>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</si>
  <si>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</si>
  <si>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</si>
  <si>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</si>
  <si>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</si>
  <si>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</si>
  <si>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</si>
  <si>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</si>
  <si>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</si>
  <si>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</si>
  <si>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</si>
  <si>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</si>
  <si>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</si>
  <si>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</si>
  <si>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</si>
  <si>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</si>
  <si>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</si>
  <si>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</si>
  <si>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</si>
  <si>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</si>
  <si>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</si>
  <si>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</si>
  <si>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</si>
  <si>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</si>
  <si>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</si>
  <si>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</si>
  <si>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</si>
  <si>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</si>
  <si>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</si>
  <si>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</si>
  <si>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</si>
  <si>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</si>
  <si>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</si>
  <si>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</si>
  <si>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</si>
  <si>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</si>
  <si>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</si>
  <si>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</si>
  <si>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</si>
  <si>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</si>
  <si>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</si>
  <si>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</si>
  <si>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</si>
  <si>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</si>
  <si>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</si>
  <si>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</si>
  <si>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</si>
  <si>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</si>
  <si>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</si>
  <si>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</si>
  <si>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</si>
  <si>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</si>
  <si>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</si>
  <si>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</si>
  <si>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</si>
  <si>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</si>
  <si>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</si>
  <si>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</si>
  <si>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</si>
  <si>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</si>
  <si>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</si>
  <si>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</si>
  <si>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</si>
  <si>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</si>
  <si>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</si>
  <si>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</si>
  <si>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</si>
  <si>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</si>
  <si>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</si>
  <si>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</si>
  <si>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</si>
  <si>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</si>
  <si>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</si>
  <si>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</si>
  <si>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</si>
  <si>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</si>
  <si>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</si>
  <si>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</si>
  <si>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</si>
  <si>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</si>
  <si>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</si>
  <si>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</si>
  <si>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</si>
  <si>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</si>
  <si>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</si>
  <si>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</si>
  <si>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</si>
  <si>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</si>
  <si>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</si>
  <si>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</si>
  <si>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</si>
  <si>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</si>
  <si>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</si>
  <si>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</si>
  <si>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</si>
  <si>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</si>
  <si>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</si>
  <si>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</si>
  <si>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</si>
  <si>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</si>
  <si>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</si>
  <si>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</si>
  <si>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</si>
  <si>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</si>
  <si>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</si>
  <si>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</si>
  <si>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</si>
  <si>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</si>
  <si>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</si>
  <si>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</si>
  <si>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</si>
  <si>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</si>
  <si>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</si>
  <si>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</si>
  <si>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</si>
  <si>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</si>
  <si>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</si>
  <si>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</si>
  <si>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</si>
  <si>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</si>
  <si>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</si>
  <si>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</si>
  <si>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</si>
  <si>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</si>
  <si>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</si>
  <si>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</si>
  <si>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</si>
  <si>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</si>
  <si>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</si>
  <si>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</si>
  <si>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</si>
  <si>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</si>
  <si>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</si>
  <si>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</si>
  <si>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</si>
  <si>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</si>
  <si>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</si>
  <si>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</si>
  <si>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</si>
  <si>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</si>
  <si>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</si>
  <si>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</si>
  <si>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</si>
  <si>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</si>
  <si>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</si>
  <si>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</si>
  <si>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</si>
  <si>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</si>
  <si>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</si>
  <si>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</si>
  <si>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</si>
  <si>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</si>
  <si>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</si>
  <si>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</si>
  <si>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</si>
  <si>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</si>
  <si>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</si>
  <si>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</si>
  <si>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</si>
  <si>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</si>
  <si>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</si>
  <si>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</si>
  <si>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</si>
  <si>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</si>
  <si>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</si>
  <si>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</si>
  <si>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</si>
  <si>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</si>
  <si>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</si>
  <si>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</si>
  <si>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</si>
  <si>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</si>
  <si>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</si>
  <si>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</si>
  <si>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</si>
  <si>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</si>
  <si>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</si>
  <si>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</si>
  <si>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</si>
  <si>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</si>
  <si>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</si>
  <si>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</si>
  <si>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</si>
  <si>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</si>
  <si>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</si>
  <si>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</si>
  <si>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</si>
  <si>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</si>
  <si>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</si>
  <si>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</si>
  <si>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</si>
  <si>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</si>
  <si>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</si>
  <si>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</si>
  <si>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</si>
  <si>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</si>
  <si>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</si>
  <si>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</si>
  <si>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</si>
  <si>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</si>
  <si>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</si>
  <si>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</si>
  <si>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</si>
  <si>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</si>
  <si>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</si>
  <si>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</si>
  <si>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</si>
  <si>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</si>
  <si>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</si>
  <si>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</si>
  <si>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</si>
  <si>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</si>
  <si>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</si>
  <si>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</si>
  <si>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</si>
  <si>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</si>
  <si>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</si>
  <si>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</si>
  <si>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</si>
  <si>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</si>
  <si>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</si>
  <si>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</si>
  <si>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</si>
  <si>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</si>
  <si>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</si>
  <si>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</si>
  <si>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</si>
  <si>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</si>
  <si>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</si>
  <si>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</si>
  <si>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</si>
  <si>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</si>
  <si>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</si>
  <si>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</si>
  <si>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</si>
  <si>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</si>
  <si>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</si>
  <si>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</si>
  <si>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</si>
  <si>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</si>
  <si>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</si>
  <si>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</si>
  <si>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</si>
  <si>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</si>
  <si>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</si>
  <si>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</si>
  <si>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</si>
  <si>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</si>
  <si>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</si>
  <si>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</si>
  <si>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</si>
  <si>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</si>
  <si>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</si>
  <si>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</si>
  <si>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</si>
  <si>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</si>
  <si>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</si>
  <si>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</si>
  <si>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</si>
  <si>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</si>
  <si>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</si>
  <si>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</si>
  <si>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</si>
  <si>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</si>
  <si>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</si>
  <si>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</si>
  <si>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</si>
  <si>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</si>
  <si>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</si>
  <si>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</si>
  <si>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</si>
  <si>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</si>
  <si>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</si>
  <si>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</si>
  <si>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</si>
  <si>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</si>
  <si>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</si>
  <si>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</si>
  <si>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</si>
  <si>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</si>
  <si>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</si>
  <si>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</si>
  <si>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</si>
  <si>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</si>
  <si>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</si>
  <si>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</si>
  <si>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</si>
  <si>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</si>
  <si>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</si>
  <si>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</si>
  <si>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</si>
  <si>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</si>
  <si>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</si>
  <si>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</si>
  <si>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</si>
  <si>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</si>
  <si>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</si>
  <si>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</si>
  <si>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</si>
  <si>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</si>
  <si>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</si>
  <si>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</si>
  <si>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</si>
  <si>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</si>
  <si>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</si>
  <si>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</si>
  <si>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</si>
  <si>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</si>
  <si>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</si>
  <si>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</si>
  <si>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</si>
  <si>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</si>
  <si>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</si>
  <si>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</si>
  <si>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</si>
  <si>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</si>
  <si>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</si>
  <si>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</si>
  <si>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</si>
  <si>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</si>
  <si>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</si>
  <si>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</si>
  <si>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</si>
  <si>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</si>
  <si>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</si>
  <si>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</si>
  <si>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</si>
  <si>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</si>
  <si>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</si>
  <si>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</si>
  <si>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</si>
  <si>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</si>
  <si>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</si>
  <si>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</si>
  <si>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</si>
  <si>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</si>
  <si>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</si>
  <si>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</si>
  <si>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</si>
  <si>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</si>
  <si>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</si>
  <si>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</si>
  <si>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</si>
  <si>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</si>
  <si>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</si>
  <si>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</si>
  <si>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</si>
  <si>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</si>
  <si>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</si>
  <si>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</si>
  <si>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</si>
  <si>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</si>
  <si>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</si>
  <si>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</si>
  <si>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</si>
  <si>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</si>
  <si>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</si>
  <si>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</si>
  <si>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</si>
  <si>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</si>
  <si>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</si>
  <si>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</si>
  <si>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</si>
  <si>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</si>
  <si>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</si>
  <si>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</si>
  <si>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</si>
  <si>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</si>
  <si>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</si>
  <si>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</si>
  <si>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</si>
  <si>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</si>
  <si>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</si>
  <si>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</si>
  <si>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</si>
  <si>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</si>
  <si>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</si>
  <si>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</si>
  <si>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</si>
  <si>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</si>
  <si>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</si>
  <si>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</si>
  <si>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</si>
  <si>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</si>
  <si>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</si>
  <si>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</si>
  <si>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</si>
  <si>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</si>
  <si>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</si>
  <si>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</si>
  <si>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</si>
  <si>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</si>
  <si>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</si>
  <si>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</si>
  <si>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</si>
  <si>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</si>
  <si>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</si>
  <si>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</si>
  <si>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</si>
  <si>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</si>
  <si>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</si>
  <si>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</si>
  <si>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</si>
  <si>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</si>
  <si>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</si>
  <si>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</si>
  <si>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</si>
  <si>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</si>
  <si>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</si>
  <si>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</si>
  <si>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</si>
  <si>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</si>
  <si>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</si>
  <si>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</si>
  <si>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</si>
  <si>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</si>
  <si>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</si>
  <si>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</si>
  <si>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</si>
  <si>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</si>
  <si>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</si>
  <si>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</si>
  <si>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</si>
  <si>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</si>
  <si>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</si>
  <si>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</si>
  <si>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</si>
  <si>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</si>
  <si>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</si>
  <si>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</si>
  <si>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</si>
  <si>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</si>
  <si>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</si>
  <si>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</si>
  <si>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</si>
  <si>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</si>
  <si>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</si>
  <si>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</si>
  <si>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</si>
  <si>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</si>
  <si>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</si>
  <si>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</si>
  <si>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</si>
  <si>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</si>
  <si>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</si>
  <si>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</si>
  <si>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</si>
  <si>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</si>
  <si>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</si>
  <si>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</si>
  <si>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</si>
  <si>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</si>
  <si>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</si>
  <si>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</si>
  <si>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</si>
  <si>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</si>
  <si>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</si>
  <si>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</si>
  <si>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</si>
  <si>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</si>
  <si>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</si>
  <si>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</si>
  <si>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</si>
  <si>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</si>
  <si>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</si>
  <si>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</si>
  <si>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</si>
  <si>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</si>
  <si>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</si>
  <si>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</si>
  <si>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</si>
  <si>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</si>
  <si>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</si>
  <si>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</si>
  <si>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</si>
  <si>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</si>
  <si>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</si>
  <si>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</si>
  <si>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</si>
  <si>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</si>
  <si>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</si>
  <si>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</si>
  <si>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</si>
  <si>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</si>
  <si>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</si>
  <si>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</si>
  <si>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</si>
  <si>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</si>
  <si>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</si>
  <si>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</si>
  <si>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</si>
  <si>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</si>
  <si>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</si>
  <si>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</si>
  <si>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</si>
  <si>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</si>
  <si>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</si>
  <si>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</si>
  <si>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</si>
  <si>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</si>
  <si>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</si>
  <si>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</si>
  <si>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</si>
  <si>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</si>
  <si>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</si>
  <si>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</si>
  <si>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</si>
  <si>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</si>
  <si>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</si>
  <si>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</si>
  <si>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</si>
  <si>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</si>
  <si>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</si>
  <si>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</si>
  <si>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</si>
  <si>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</si>
  <si>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</si>
  <si>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</si>
  <si>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</si>
  <si>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</si>
  <si>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</si>
  <si>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</si>
  <si>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</si>
  <si>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</si>
  <si>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</si>
  <si>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</si>
  <si>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</si>
  <si>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</si>
  <si>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</si>
  <si>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</si>
  <si>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</si>
  <si>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</si>
  <si>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</si>
  <si>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</si>
  <si>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</si>
  <si>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</si>
  <si>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</si>
  <si>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</si>
  <si>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</si>
  <si>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</si>
  <si>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</si>
  <si>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</si>
  <si>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</si>
  <si>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</si>
  <si>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</si>
  <si>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</si>
  <si>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</si>
  <si>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</si>
  <si>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</si>
  <si>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</si>
  <si>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</si>
  <si>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</si>
  <si>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</si>
  <si>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</si>
  <si>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</si>
  <si>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</si>
  <si>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</si>
  <si>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</si>
  <si>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</si>
  <si>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</si>
  <si>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</si>
  <si>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</si>
  <si>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</si>
  <si>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</si>
  <si>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</si>
  <si>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</si>
  <si>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</si>
  <si>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</si>
  <si>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</si>
  <si>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</si>
  <si>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</si>
  <si>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</si>
  <si>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</si>
  <si>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</si>
  <si>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</si>
  <si>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</si>
  <si>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</si>
  <si>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</si>
  <si>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</si>
  <si>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</si>
  <si>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</si>
  <si>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</si>
  <si>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</si>
  <si>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</si>
  <si>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</si>
  <si>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</si>
  <si>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</si>
  <si>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</si>
  <si>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</si>
  <si>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</si>
  <si>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</si>
  <si>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</si>
  <si>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</si>
  <si>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</si>
  <si>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</si>
  <si>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</si>
  <si>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</si>
  <si>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</si>
  <si>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</si>
  <si>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</si>
  <si>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</si>
  <si>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</si>
  <si>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</si>
  <si>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</si>
  <si>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</si>
  <si>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</si>
  <si>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</si>
  <si>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</si>
  <si>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</si>
  <si>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</si>
  <si>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</si>
  <si>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</si>
  <si>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</si>
  <si>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</si>
  <si>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</si>
  <si>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</si>
  <si>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</si>
  <si>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</si>
  <si>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</si>
  <si>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</si>
  <si>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</si>
  <si>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</si>
  <si>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</si>
  <si>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</si>
  <si>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</si>
  <si>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</si>
  <si>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</si>
  <si>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</si>
  <si>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</si>
  <si>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</si>
  <si>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</si>
  <si>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</si>
  <si>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</si>
  <si>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</si>
  <si>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</si>
  <si>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</si>
  <si>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</si>
  <si>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</si>
  <si>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</si>
  <si>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</si>
  <si>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</si>
  <si>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</si>
  <si>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</si>
  <si>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</si>
  <si>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</si>
  <si>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</si>
  <si>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</si>
  <si>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</si>
  <si>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</si>
  <si>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</si>
  <si>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</si>
  <si>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</si>
  <si>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</si>
  <si>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</si>
  <si>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</si>
  <si>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</si>
  <si>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</si>
  <si>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</si>
  <si>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</si>
  <si>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</si>
  <si>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</si>
  <si>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</si>
  <si>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</si>
  <si>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</si>
  <si>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</si>
  <si>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</si>
  <si>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</si>
  <si>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</si>
  <si>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</si>
  <si>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</si>
  <si>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</si>
  <si>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</si>
  <si>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</si>
  <si>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</si>
  <si>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</si>
  <si>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</si>
  <si>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</si>
  <si>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</si>
  <si>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</si>
  <si>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</si>
  <si>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</si>
  <si>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</si>
  <si>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</si>
  <si>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</si>
  <si>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</si>
  <si>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</si>
  <si>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</si>
  <si>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</si>
  <si>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</si>
  <si>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</si>
  <si>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</si>
  <si>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</si>
  <si>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</si>
  <si>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</si>
  <si>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</si>
  <si>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</si>
  <si>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</si>
  <si>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</si>
  <si>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</si>
  <si>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</si>
  <si>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</si>
  <si>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</si>
  <si>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</si>
  <si>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</si>
  <si>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</si>
  <si>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</si>
  <si>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</si>
  <si>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</si>
  <si>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</si>
  <si>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</si>
  <si>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</si>
  <si>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</si>
  <si>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</si>
  <si>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</si>
  <si>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</si>
  <si>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</si>
  <si>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</si>
  <si>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</si>
  <si>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</si>
  <si>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</si>
  <si>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</si>
  <si>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</si>
  <si>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</si>
  <si>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</si>
  <si>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</si>
  <si>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</si>
  <si>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</si>
  <si>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</si>
  <si>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</si>
  <si>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</si>
  <si>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</si>
  <si>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</si>
  <si>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</si>
  <si>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</si>
  <si>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</si>
  <si>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</si>
  <si>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</si>
  <si>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</si>
  <si>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</si>
  <si>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</si>
  <si>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</si>
  <si>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</si>
  <si>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</si>
  <si>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</si>
  <si>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</si>
  <si>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</si>
  <si>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</si>
  <si>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</si>
  <si>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</si>
  <si>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</si>
  <si>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</si>
  <si>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</si>
  <si>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</si>
  <si>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</si>
  <si>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</si>
  <si>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</si>
  <si>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</si>
  <si>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</si>
  <si>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</si>
  <si>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</si>
  <si>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</si>
  <si>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</si>
  <si>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</si>
  <si>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</si>
  <si>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</si>
  <si>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</si>
  <si>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</si>
  <si>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</si>
  <si>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</si>
  <si>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</si>
  <si>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</si>
  <si>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</si>
  <si>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</si>
  <si>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</si>
  <si>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</si>
  <si>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</si>
  <si>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</si>
  <si>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</si>
  <si>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</si>
  <si>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</si>
  <si>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</si>
  <si>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</si>
  <si>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</si>
  <si>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</si>
  <si>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</si>
  <si>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</si>
  <si>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</si>
  <si>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</si>
  <si>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</si>
  <si>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</si>
  <si>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</si>
  <si>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</si>
  <si>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</si>
  <si>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</si>
  <si>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</si>
  <si>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</si>
  <si>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</si>
  <si>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</si>
  <si>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</si>
  <si>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</si>
  <si>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</si>
  <si>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</si>
  <si>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</si>
  <si>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</si>
  <si>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</si>
  <si>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</si>
  <si>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</si>
  <si>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</si>
  <si>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</si>
  <si>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</si>
  <si>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</si>
  <si>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</si>
  <si>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</si>
  <si>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</si>
  <si>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</si>
  <si>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</si>
  <si>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</si>
  <si>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</si>
  <si>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</si>
  <si>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</si>
  <si>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</si>
  <si>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</si>
  <si>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</si>
  <si>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</si>
  <si>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</si>
  <si>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</si>
  <si>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</si>
  <si>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</si>
  <si>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</si>
  <si>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</si>
  <si>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</si>
  <si>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</si>
  <si>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</si>
  <si>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</si>
  <si>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</si>
  <si>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</si>
  <si>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</si>
  <si>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</si>
  <si>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</si>
  <si>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</si>
  <si>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</si>
  <si>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</si>
  <si>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</si>
  <si>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</si>
  <si>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</si>
  <si>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</si>
  <si>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</si>
  <si>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</si>
  <si>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</si>
  <si>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</si>
  <si>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</si>
  <si>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</si>
  <si>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</si>
  <si>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</si>
  <si>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</si>
  <si>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</si>
  <si>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</si>
  <si>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</si>
  <si>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</si>
  <si>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</si>
  <si>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</si>
  <si>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</si>
  <si>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</si>
  <si>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</si>
  <si>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</si>
  <si>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</si>
  <si>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</si>
  <si>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</si>
  <si>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</si>
  <si>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</si>
  <si>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</si>
  <si>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</si>
  <si>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</si>
  <si>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</si>
  <si>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</si>
  <si>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</si>
  <si>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</si>
  <si>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</si>
  <si>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</si>
  <si>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</si>
  <si>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</si>
  <si>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</si>
  <si>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</si>
  <si>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</si>
  <si>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</si>
  <si>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</si>
  <si>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</si>
  <si>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</si>
  <si>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</si>
  <si>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</si>
  <si>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</si>
  <si>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</si>
  <si>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</si>
  <si>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</si>
  <si>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</si>
  <si>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</si>
  <si>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</si>
  <si>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</si>
  <si>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</si>
  <si>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</si>
  <si>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</si>
  <si>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</si>
  <si>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</si>
  <si>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</si>
  <si>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</si>
  <si>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</si>
  <si>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</si>
  <si>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</si>
  <si>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</si>
  <si>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</si>
  <si>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</si>
  <si>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</si>
  <si>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</si>
  <si>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</si>
  <si>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</si>
  <si>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</si>
  <si>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</si>
  <si>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</si>
  <si>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</si>
  <si>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</si>
  <si>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</si>
  <si>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</si>
  <si>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</si>
  <si>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</si>
  <si>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</si>
  <si>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</si>
  <si>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</si>
  <si>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</si>
  <si>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</si>
  <si>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</si>
  <si>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</si>
  <si>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</si>
  <si>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</si>
  <si>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</si>
  <si>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</si>
  <si>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</si>
  <si>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</si>
  <si>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</si>
  <si>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</si>
  <si>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</si>
  <si>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</si>
  <si>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</si>
  <si>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</si>
  <si>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</si>
  <si>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</si>
  <si>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</si>
  <si>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</si>
  <si>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</si>
  <si>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</si>
  <si>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</si>
  <si>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</si>
  <si>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</si>
  <si>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</si>
  <si>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</si>
  <si>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</si>
  <si>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</si>
  <si>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</si>
  <si>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</si>
  <si>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</si>
  <si>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</si>
  <si>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</si>
  <si>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</si>
  <si>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</si>
  <si>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</si>
  <si>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</si>
  <si>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</si>
  <si>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</si>
  <si>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</si>
  <si>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</si>
  <si>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</si>
  <si>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</si>
  <si>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</si>
  <si>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</si>
  <si>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</si>
  <si>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</si>
  <si>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</si>
  <si>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</si>
  <si>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</si>
  <si>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</si>
  <si>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</si>
  <si>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</si>
  <si>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</si>
  <si>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</si>
  <si>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</si>
  <si>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</si>
  <si>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</si>
  <si>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</si>
  <si>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</si>
  <si>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</si>
  <si>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</si>
  <si>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</si>
  <si>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</si>
  <si>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</si>
  <si>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</si>
  <si>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</si>
  <si>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</si>
  <si>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</si>
  <si>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</si>
  <si>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</si>
  <si>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</si>
  <si>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</si>
  <si>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</si>
  <si>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</si>
  <si>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</si>
  <si>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</si>
  <si>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</si>
  <si>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</si>
  <si>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</si>
  <si>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</si>
  <si>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</si>
  <si>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</si>
  <si>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</si>
  <si>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</si>
  <si>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</si>
  <si>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</si>
  <si>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</si>
  <si>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</si>
  <si>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</si>
  <si>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</si>
  <si>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</si>
  <si>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</si>
  <si>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</si>
  <si>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</si>
  <si>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</si>
  <si>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</si>
  <si>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</si>
  <si>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</si>
  <si>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</si>
  <si>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</si>
  <si>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</si>
  <si>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</si>
  <si>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</si>
  <si>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</si>
  <si>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</si>
  <si>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</si>
  <si>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</si>
  <si>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</si>
  <si>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</si>
  <si>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</si>
  <si>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</si>
  <si>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</si>
  <si>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</si>
  <si>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</si>
  <si>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</si>
  <si>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</si>
  <si>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</si>
  <si>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</si>
  <si>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</si>
  <si>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</si>
  <si>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</si>
  <si>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</si>
  <si>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</si>
  <si>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</si>
  <si>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</si>
  <si>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</si>
  <si>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</si>
  <si>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</si>
  <si>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</si>
  <si>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</si>
  <si>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</si>
  <si>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</si>
  <si>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</si>
  <si>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</si>
  <si>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</si>
  <si>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</si>
  <si>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</si>
  <si>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</si>
  <si>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</si>
  <si>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</si>
  <si>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</si>
  <si>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</si>
  <si>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</si>
  <si>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</si>
  <si>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</si>
  <si>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</si>
  <si>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</si>
  <si>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</si>
  <si>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</si>
  <si>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</si>
  <si>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</si>
  <si>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</si>
  <si>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</si>
  <si>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</si>
  <si>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</si>
  <si>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</si>
  <si>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</si>
  <si>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</si>
  <si>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</si>
  <si>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</si>
  <si>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</si>
  <si>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</si>
  <si>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</si>
  <si>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</si>
  <si>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</si>
  <si>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</si>
  <si>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</si>
  <si>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</si>
  <si>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</si>
  <si>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</si>
  <si>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</si>
  <si>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</si>
  <si>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</si>
  <si>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</si>
  <si>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</si>
  <si>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</si>
  <si>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</si>
  <si>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</si>
  <si>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</si>
  <si>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</si>
  <si>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</si>
  <si>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</si>
  <si>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</si>
  <si>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</si>
  <si>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</si>
  <si>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</si>
  <si>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</si>
  <si>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</si>
  <si>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</si>
  <si>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</si>
  <si>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</si>
  <si>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</si>
  <si>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</si>
  <si>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</si>
  <si>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</si>
  <si>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</si>
  <si>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</si>
  <si>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</si>
  <si>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</si>
  <si>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</si>
  <si>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</si>
  <si>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</si>
  <si>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</si>
  <si>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</si>
  <si>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</si>
  <si>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</si>
  <si>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</si>
  <si>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</si>
  <si>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</si>
  <si>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</si>
  <si>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</si>
  <si>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</si>
  <si>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</si>
  <si>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</si>
  <si>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</si>
  <si>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</si>
  <si>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</si>
  <si>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</si>
  <si>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</si>
  <si>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</si>
  <si>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</si>
  <si>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</si>
  <si>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</si>
  <si>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</si>
  <si>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</si>
  <si>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</si>
  <si>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</si>
  <si>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</si>
  <si>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</si>
  <si>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</si>
  <si>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</si>
  <si>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</si>
  <si>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</si>
  <si>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</si>
  <si>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</si>
  <si>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</si>
  <si>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</si>
  <si>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</si>
  <si>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</si>
  <si>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</si>
  <si>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</si>
  <si>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</si>
  <si>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</si>
  <si>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</si>
  <si>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</si>
  <si>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</si>
  <si>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</si>
  <si>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</si>
  <si>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</si>
  <si>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</si>
  <si>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</si>
  <si>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</si>
  <si>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</si>
  <si>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</si>
  <si>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</si>
  <si>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</si>
  <si>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</si>
  <si>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</si>
  <si>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</si>
  <si>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</si>
  <si>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</si>
  <si>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</si>
  <si>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</si>
  <si>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</si>
  <si>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</si>
  <si>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</si>
  <si>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</si>
  <si>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</si>
  <si>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</si>
  <si>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</si>
  <si>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</si>
  <si>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</si>
  <si>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</si>
  <si>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</si>
  <si>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</si>
  <si>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</si>
  <si>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</si>
  <si>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</si>
  <si>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</si>
  <si>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</si>
  <si>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</si>
  <si>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</si>
  <si>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</si>
  <si>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</si>
  <si>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</si>
  <si>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</si>
  <si>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</si>
  <si>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</si>
  <si>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</si>
  <si>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</si>
  <si>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</si>
  <si>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</si>
  <si>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</si>
  <si>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</si>
  <si>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</si>
  <si>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</si>
  <si>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</si>
  <si>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</si>
  <si>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</si>
  <si>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</si>
  <si>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</si>
  <si>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</si>
  <si>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</si>
  <si>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</si>
  <si>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</si>
  <si>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</si>
  <si>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</si>
  <si>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</si>
  <si>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</si>
  <si>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</si>
  <si>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</si>
  <si>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</si>
  <si>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</si>
  <si>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</si>
  <si>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</si>
  <si>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</si>
  <si>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</si>
  <si>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</si>
  <si>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</si>
  <si>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</si>
  <si>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</si>
  <si>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</si>
  <si>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</si>
  <si>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</si>
  <si>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</si>
  <si>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</si>
  <si>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</si>
  <si>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</si>
  <si>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</si>
  <si>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</si>
  <si>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</si>
  <si>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</si>
  <si>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</si>
  <si>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</si>
  <si>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</si>
  <si>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</si>
  <si>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</si>
  <si>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</si>
  <si>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</si>
  <si>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</si>
  <si>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</si>
  <si>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</si>
  <si>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</si>
  <si>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</si>
  <si>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</si>
  <si>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</si>
  <si>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</si>
  <si>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</si>
  <si>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</si>
  <si>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</si>
  <si>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</si>
  <si>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</si>
  <si>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</si>
  <si>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</si>
  <si>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</si>
  <si>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</si>
  <si>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</si>
  <si>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</si>
  <si>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</si>
  <si>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</si>
  <si>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</si>
  <si>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</si>
  <si>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</si>
  <si>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</si>
  <si>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</si>
  <si>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</si>
  <si>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</si>
  <si>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</si>
  <si>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</si>
  <si>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</si>
  <si>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</si>
  <si>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</si>
  <si>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</si>
  <si>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</si>
  <si>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</si>
  <si>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</si>
  <si>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</si>
  <si>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</si>
  <si>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</si>
  <si>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</si>
  <si>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</si>
  <si>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</si>
  <si>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</si>
  <si>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</si>
  <si>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</si>
  <si>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</si>
  <si>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</si>
  <si>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</si>
  <si>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</si>
  <si>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</si>
  <si>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</si>
  <si>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</si>
  <si>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</si>
  <si>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</si>
  <si>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</si>
  <si>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</si>
  <si>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</si>
  <si>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</si>
  <si>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</si>
  <si>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</si>
  <si>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</si>
  <si>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</si>
  <si>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</si>
  <si>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</si>
  <si>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</si>
  <si>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</si>
  <si>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</si>
  <si>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</si>
  <si>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</si>
  <si>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</si>
  <si>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</si>
  <si>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</si>
  <si>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</si>
  <si>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</si>
  <si>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</si>
  <si>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</si>
  <si>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</si>
  <si>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</si>
  <si>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</si>
  <si>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</si>
  <si>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</si>
  <si>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</si>
  <si>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</si>
  <si>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</si>
  <si>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</si>
  <si>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</si>
  <si>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</si>
  <si>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</si>
  <si>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</si>
  <si>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</si>
  <si>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</si>
  <si>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</si>
  <si>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</si>
  <si>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</si>
  <si>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</si>
  <si>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</si>
  <si>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</si>
  <si>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</si>
  <si>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</si>
  <si>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</si>
  <si>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</si>
  <si>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</si>
  <si>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</si>
  <si>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</si>
  <si>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</si>
  <si>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</si>
  <si>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</si>
  <si>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</si>
  <si>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</si>
  <si>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</si>
  <si>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</si>
  <si>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</si>
  <si>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</si>
  <si>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</si>
  <si>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</si>
  <si>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</si>
  <si>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</si>
  <si>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</si>
  <si>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</si>
  <si>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</si>
  <si>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</si>
  <si>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</si>
  <si>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</si>
  <si>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</si>
  <si>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</si>
  <si>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</si>
  <si>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</si>
  <si>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</si>
  <si>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</si>
  <si>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</si>
  <si>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</si>
  <si>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</si>
  <si>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</si>
  <si>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</si>
  <si>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</si>
  <si>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</si>
  <si>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</si>
  <si>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</si>
  <si>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</si>
  <si>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</si>
  <si>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</si>
  <si>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</si>
  <si>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</si>
  <si>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</si>
  <si>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</si>
  <si>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</si>
  <si>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</si>
  <si>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</si>
  <si>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</si>
  <si>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</si>
  <si>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</si>
  <si>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</si>
  <si>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</si>
  <si>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</si>
  <si>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</si>
  <si>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</si>
  <si>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</si>
  <si>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</si>
  <si>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</si>
  <si>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</si>
  <si>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</si>
  <si>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</si>
  <si>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</si>
  <si>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</si>
  <si>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</si>
  <si>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</si>
  <si>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</si>
  <si>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</si>
  <si>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</si>
  <si>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</si>
  <si>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</si>
  <si>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</si>
  <si>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</si>
  <si>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</si>
  <si>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</si>
  <si>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</si>
  <si>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</si>
  <si>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</si>
  <si>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</si>
  <si>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</si>
  <si>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</si>
  <si>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</si>
  <si>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</si>
  <si>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</si>
  <si>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</si>
  <si>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</si>
  <si>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</si>
  <si>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</si>
  <si>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</si>
  <si>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</si>
  <si>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</si>
  <si>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</si>
  <si>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</si>
  <si>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</si>
  <si>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</si>
  <si>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</si>
  <si>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</si>
  <si>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</si>
  <si>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</si>
  <si>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</si>
  <si>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</si>
  <si>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</si>
  <si>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</si>
  <si>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</si>
  <si>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</si>
  <si>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</si>
  <si>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</si>
  <si>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</si>
  <si>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</si>
  <si>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</si>
  <si>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</si>
  <si>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</si>
  <si>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</si>
  <si>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</si>
  <si>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</si>
  <si>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</si>
  <si>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</si>
  <si>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</si>
  <si>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</si>
  <si>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</si>
  <si>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</si>
  <si>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</si>
  <si>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</si>
  <si>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</si>
  <si>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</si>
  <si>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</si>
  <si>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</si>
  <si>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</si>
  <si>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</si>
  <si>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</si>
  <si>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</si>
  <si>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</si>
  <si>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</si>
  <si>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</si>
  <si>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</si>
  <si>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</si>
  <si>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</si>
  <si>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</si>
  <si>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</si>
  <si>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</si>
  <si>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</si>
  <si>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</si>
  <si>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</si>
  <si>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</si>
  <si>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</si>
  <si>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</si>
  <si>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</si>
  <si>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</si>
  <si>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</si>
  <si>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</si>
  <si>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</si>
  <si>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</si>
  <si>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</si>
  <si>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</si>
  <si>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</si>
  <si>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</si>
  <si>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</si>
  <si>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</si>
  <si>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</si>
  <si>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</si>
  <si>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</si>
  <si>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</si>
  <si>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</si>
  <si>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</si>
  <si>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</si>
  <si>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</si>
  <si>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</si>
  <si>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</si>
  <si>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</si>
  <si>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</si>
  <si>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</si>
  <si>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</si>
  <si>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</si>
  <si>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</si>
  <si>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</si>
  <si>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</si>
  <si>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</si>
  <si>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</si>
  <si>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</si>
  <si>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</si>
  <si>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</si>
  <si>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</si>
  <si>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</si>
  <si>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</si>
  <si>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</si>
  <si>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</si>
  <si>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</si>
  <si>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</si>
  <si>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</si>
  <si>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</si>
  <si>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</si>
  <si>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</si>
  <si>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</si>
  <si>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</si>
  <si>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</si>
  <si>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</si>
  <si>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</si>
  <si>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</si>
  <si>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</si>
  <si>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</si>
  <si>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</si>
  <si>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</si>
  <si>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</si>
  <si>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</si>
  <si>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</si>
  <si>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</si>
  <si>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</si>
  <si>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</si>
  <si>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</si>
  <si>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</si>
  <si>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</si>
  <si>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</si>
  <si>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</si>
  <si>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</si>
  <si>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</si>
  <si>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</si>
  <si>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</si>
  <si>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</si>
  <si>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</si>
  <si>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</si>
  <si>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</si>
  <si>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</si>
  <si>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</si>
  <si>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</si>
  <si>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</si>
  <si>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</si>
  <si>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</si>
  <si>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</si>
  <si>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</si>
  <si>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</si>
  <si>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</si>
  <si>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</si>
  <si>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</si>
  <si>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</si>
  <si>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</si>
  <si>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</si>
  <si>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</si>
  <si>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</si>
  <si>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</si>
  <si>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</si>
  <si>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</si>
  <si>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</si>
  <si>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</si>
  <si>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</si>
  <si>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</si>
  <si>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</si>
  <si>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</si>
  <si>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</si>
  <si>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</si>
  <si>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</si>
  <si>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</si>
  <si>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</si>
  <si>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</si>
  <si>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</si>
  <si>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</si>
  <si>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</si>
  <si>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</si>
  <si>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</si>
  <si>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</si>
  <si>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</si>
  <si>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</si>
  <si>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</si>
  <si>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</si>
  <si>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</si>
  <si>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</si>
  <si>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</si>
  <si>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</si>
  <si>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</si>
  <si>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</si>
  <si>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</si>
  <si>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</si>
  <si>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</si>
  <si>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</si>
  <si>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</si>
  <si>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</si>
  <si>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</si>
  <si>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</si>
  <si>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</si>
  <si>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</si>
  <si>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</si>
  <si>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</si>
  <si>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</si>
  <si>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</si>
  <si>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</si>
  <si>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</si>
  <si>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</si>
  <si>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</si>
  <si>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</si>
  <si>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</si>
  <si>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</si>
  <si>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</si>
  <si>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</si>
  <si>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</si>
  <si>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</si>
  <si>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</si>
  <si>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</si>
  <si>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</si>
  <si>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</si>
  <si>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</si>
  <si>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</si>
  <si>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</si>
  <si>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</si>
  <si>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</si>
  <si>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</si>
  <si>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</si>
  <si>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</si>
  <si>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</si>
  <si>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</si>
  <si>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</si>
  <si>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</si>
  <si>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</si>
  <si>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</si>
  <si>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</si>
  <si>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</si>
  <si>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</si>
  <si>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</si>
  <si>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</si>
  <si>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</si>
  <si>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</si>
  <si>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</si>
  <si>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</si>
  <si>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</si>
  <si>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</si>
  <si>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</si>
  <si>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</si>
  <si>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</si>
  <si>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</si>
  <si>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</si>
  <si>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</si>
  <si>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</si>
  <si>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</si>
  <si>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</si>
  <si>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</si>
  <si>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</si>
  <si>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</si>
  <si>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</si>
  <si>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</si>
  <si>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</si>
  <si>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</si>
  <si>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</si>
  <si>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</si>
  <si>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</si>
  <si>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</si>
  <si>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</si>
  <si>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</si>
  <si>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</si>
  <si>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</si>
  <si>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</si>
  <si>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</si>
  <si>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</si>
  <si>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</si>
  <si>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</si>
  <si>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</si>
  <si>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</si>
  <si>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</si>
  <si>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</si>
  <si>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</si>
  <si>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</si>
  <si>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</si>
  <si>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</si>
  <si>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</si>
  <si>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</si>
  <si>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</si>
  <si>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</si>
  <si>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</si>
  <si>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</si>
  <si>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</si>
  <si>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</si>
  <si>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</si>
  <si>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</si>
  <si>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</si>
  <si>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</si>
  <si>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</si>
  <si>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</si>
  <si>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</si>
  <si>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</si>
  <si>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</si>
  <si>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</si>
  <si>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</si>
  <si>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</si>
  <si>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</si>
  <si>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</si>
  <si>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</si>
  <si>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</si>
  <si>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</si>
  <si>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</si>
  <si>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</si>
  <si>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</si>
  <si>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</si>
  <si>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</si>
  <si>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</si>
  <si>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</si>
  <si>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</si>
  <si>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</si>
  <si>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</si>
  <si>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</si>
  <si>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</si>
  <si>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</si>
  <si>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</si>
  <si>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</si>
  <si>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</si>
  <si>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</si>
  <si>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</si>
  <si>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</si>
  <si>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</si>
  <si>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</si>
  <si>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</si>
  <si>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</si>
  <si>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</si>
  <si>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</si>
  <si>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</si>
  <si>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</si>
  <si>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</si>
  <si>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</si>
  <si>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</si>
  <si>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</si>
  <si>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</si>
  <si>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</si>
  <si>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</si>
  <si>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</si>
  <si>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</si>
  <si>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</si>
  <si>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</si>
  <si>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</si>
  <si>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</si>
  <si>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</si>
  <si>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</si>
  <si>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</si>
  <si>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</si>
  <si>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</si>
  <si>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</si>
  <si>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</si>
  <si>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</si>
  <si>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</si>
  <si>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</si>
  <si>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</si>
  <si>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</si>
  <si>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</si>
  <si>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</si>
  <si>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</si>
  <si>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</si>
  <si>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</si>
  <si>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</si>
  <si>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</si>
  <si>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</si>
  <si>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</si>
  <si>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</si>
  <si>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</si>
  <si>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</si>
  <si>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</si>
  <si>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</si>
  <si>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</si>
  <si>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</si>
  <si>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</si>
  <si>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</si>
  <si>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</si>
  <si>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</si>
  <si>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</si>
  <si>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</si>
  <si>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</si>
  <si>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</si>
  <si>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</si>
  <si>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</si>
  <si>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</si>
  <si>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</si>
  <si>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</si>
  <si>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</si>
  <si>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</si>
  <si>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</si>
  <si>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</si>
  <si>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</si>
  <si>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</si>
  <si>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</si>
  <si>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</si>
  <si>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</si>
  <si>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</si>
  <si>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</si>
  <si>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</si>
  <si>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</si>
  <si>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</si>
  <si>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</si>
  <si>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</si>
  <si>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</si>
  <si>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</si>
  <si>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</si>
  <si>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</si>
  <si>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</si>
  <si>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</si>
  <si>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</si>
  <si>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</si>
  <si>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</si>
  <si>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</si>
  <si>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</si>
  <si>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</si>
  <si>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</si>
  <si>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</si>
  <si>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</si>
  <si>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</si>
  <si>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</si>
  <si>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</si>
  <si>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</si>
  <si>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</si>
  <si>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</si>
  <si>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</si>
  <si>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</si>
  <si>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</si>
  <si>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</si>
  <si>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</si>
  <si>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</si>
  <si>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</si>
  <si>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</si>
  <si>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</si>
  <si>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</si>
  <si>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</si>
  <si>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</si>
  <si>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</si>
  <si>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</si>
  <si>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</si>
  <si>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</si>
  <si>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</si>
  <si>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</si>
  <si>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</si>
  <si>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</si>
  <si>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</si>
  <si>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</si>
  <si>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</si>
  <si>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</si>
  <si>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</si>
  <si>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</si>
  <si>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</si>
  <si>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</si>
  <si>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</si>
  <si>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</si>
  <si>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</si>
  <si>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</si>
  <si>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</si>
  <si>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</si>
  <si>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</si>
  <si>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</si>
  <si>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</si>
  <si>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</si>
  <si>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</si>
  <si>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</si>
  <si>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</si>
  <si>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</si>
  <si>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</si>
  <si>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</si>
  <si>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</si>
  <si>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</si>
  <si>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</si>
  <si>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</si>
  <si>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</si>
  <si>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</si>
  <si>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</si>
  <si>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</si>
  <si>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</si>
  <si>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</si>
  <si>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</si>
  <si>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</si>
  <si>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</si>
  <si>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</si>
  <si>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</si>
  <si>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</si>
  <si>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</si>
  <si>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</si>
  <si>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</si>
  <si>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</si>
  <si>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</si>
  <si>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</si>
  <si>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</si>
  <si>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</si>
  <si>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</si>
  <si>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</si>
  <si>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</si>
  <si>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</si>
  <si>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</si>
  <si>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</si>
  <si>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</si>
  <si>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</si>
  <si>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</si>
  <si>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</si>
  <si>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</si>
  <si>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</si>
  <si>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</si>
  <si>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</si>
  <si>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</si>
  <si>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</si>
  <si>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</si>
  <si>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</si>
  <si>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</si>
  <si>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</si>
  <si>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</si>
  <si>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</si>
  <si>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</si>
  <si>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</si>
  <si>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</si>
  <si>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</si>
  <si>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</si>
  <si>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</si>
  <si>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</si>
  <si>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</si>
  <si>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</si>
  <si>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</si>
  <si>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</si>
  <si>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</si>
  <si>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</si>
  <si>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</si>
  <si>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</si>
  <si>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</si>
  <si>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</si>
  <si>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</si>
  <si>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</si>
  <si>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</si>
  <si>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</si>
  <si>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</si>
  <si>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</si>
  <si>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</si>
  <si>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</si>
  <si>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</si>
  <si>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</si>
  <si>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</si>
  <si>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</si>
  <si>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</si>
  <si>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</si>
  <si>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</si>
  <si>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</si>
  <si>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</si>
  <si>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</si>
  <si>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</si>
  <si>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</si>
  <si>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</si>
  <si>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</si>
  <si>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</si>
  <si>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</si>
  <si>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</si>
  <si>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</si>
  <si>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</si>
  <si>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</si>
  <si>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</si>
  <si>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</si>
  <si>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</si>
  <si>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</si>
  <si>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</si>
  <si>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</si>
  <si>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</si>
  <si>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</si>
  <si>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</si>
  <si>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</si>
  <si>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</si>
  <si>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</si>
  <si>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</si>
  <si>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</si>
  <si>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</si>
  <si>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</si>
  <si>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</si>
  <si>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</si>
  <si>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</si>
  <si>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</si>
  <si>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</si>
  <si>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</si>
  <si>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</si>
  <si>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</si>
  <si>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</si>
  <si>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</si>
  <si>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</si>
  <si>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</si>
  <si>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</si>
  <si>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</si>
  <si>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</si>
  <si>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</si>
  <si>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</si>
  <si>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</si>
  <si>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</si>
  <si>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</si>
  <si>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</si>
  <si>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</si>
  <si>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</si>
  <si>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</si>
  <si>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</si>
  <si>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</si>
  <si>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</si>
  <si>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</si>
  <si>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</si>
  <si>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</si>
  <si>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</si>
  <si>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</si>
  <si>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</si>
  <si>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</si>
  <si>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</si>
  <si>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</si>
  <si>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</si>
  <si>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</si>
  <si>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</si>
  <si>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</si>
  <si>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</si>
  <si>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</si>
  <si>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</si>
  <si>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</si>
  <si>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</si>
  <si>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</si>
  <si>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</si>
  <si>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</si>
  <si>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</si>
  <si>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</si>
  <si>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</si>
  <si>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</si>
  <si>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</si>
  <si>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</si>
  <si>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</si>
  <si>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</si>
  <si>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</si>
  <si>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</si>
  <si>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</si>
  <si>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</si>
  <si>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</si>
  <si>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</si>
  <si>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</si>
  <si>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</si>
  <si>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</si>
  <si>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</si>
  <si>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</si>
  <si>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</si>
  <si>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</si>
  <si>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</si>
  <si>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</si>
  <si>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</si>
  <si>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</si>
  <si>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</si>
  <si>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</si>
  <si>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</si>
  <si>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</si>
  <si>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</si>
  <si>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</si>
  <si>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</si>
  <si>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</si>
  <si>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</si>
  <si>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</si>
  <si>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</si>
  <si>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</si>
  <si>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</si>
  <si>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</si>
  <si>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</si>
  <si>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</si>
  <si>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</si>
  <si>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</si>
  <si>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</si>
  <si>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</si>
  <si>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</si>
  <si>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</si>
  <si>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</si>
  <si>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</si>
  <si>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</si>
  <si>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</si>
  <si>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</si>
  <si>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</si>
  <si>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</si>
  <si>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</si>
  <si>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</si>
  <si>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</si>
  <si>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</si>
  <si>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</si>
  <si>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</si>
  <si>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</si>
  <si>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</si>
  <si>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</si>
  <si>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</si>
  <si>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</si>
  <si>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</si>
  <si>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</si>
  <si>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</si>
  <si>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</si>
  <si>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</si>
  <si>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</si>
  <si>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</si>
  <si>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</si>
  <si>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</si>
  <si>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</si>
  <si>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</si>
  <si>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</si>
  <si>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</si>
  <si>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</si>
  <si>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</si>
  <si>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</si>
  <si>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</si>
  <si>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</si>
  <si>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</si>
  <si>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</si>
  <si>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</si>
  <si>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</si>
  <si>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</si>
  <si>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</si>
  <si>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</si>
  <si>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</si>
  <si>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</si>
  <si>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</si>
  <si>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</si>
  <si>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</si>
  <si>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</si>
  <si>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</si>
  <si>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</si>
  <si>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</si>
  <si>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</si>
  <si>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</si>
  <si>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</si>
  <si>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</si>
  <si>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</si>
  <si>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</si>
  <si>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</si>
  <si>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</si>
  <si>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</si>
  <si>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</si>
  <si>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</si>
  <si>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</si>
  <si>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</si>
  <si>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</si>
  <si>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</si>
  <si>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</si>
  <si>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</si>
  <si>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</si>
  <si>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</si>
  <si>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</si>
  <si>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</si>
  <si>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</si>
  <si>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</si>
  <si>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</si>
  <si>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</si>
  <si>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</si>
  <si>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</si>
  <si>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</si>
  <si>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</si>
  <si>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</si>
  <si>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</si>
  <si>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</si>
  <si>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</si>
  <si>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</si>
  <si>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</si>
  <si>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</si>
  <si>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</si>
  <si>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</si>
  <si>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</si>
  <si>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</si>
  <si>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</si>
  <si>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</si>
  <si>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</si>
  <si>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</si>
  <si>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</si>
  <si>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</si>
  <si>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</si>
  <si>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</si>
  <si>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</si>
  <si>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</si>
  <si>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</si>
  <si>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</si>
  <si>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</si>
  <si>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</si>
  <si>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</si>
  <si>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</si>
  <si>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</si>
  <si>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</si>
  <si>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</si>
  <si>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</si>
  <si>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</si>
  <si>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</si>
  <si>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</si>
  <si>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</si>
  <si>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</si>
  <si>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</si>
  <si>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</si>
  <si>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</si>
  <si>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</si>
  <si>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</si>
  <si>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</si>
  <si>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</si>
  <si>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</si>
  <si>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</si>
  <si>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</si>
  <si>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</si>
  <si>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</si>
  <si>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</si>
  <si>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</si>
  <si>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</si>
  <si>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</si>
  <si>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</si>
  <si>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</si>
  <si>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</si>
  <si>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</si>
  <si>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</si>
  <si>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</si>
  <si>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</si>
  <si>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</si>
  <si>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</si>
  <si>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</si>
  <si>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</si>
  <si>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</si>
  <si>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</si>
  <si>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</si>
  <si>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</si>
  <si>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</si>
  <si>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</si>
  <si>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</si>
  <si>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</si>
  <si>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</si>
  <si>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</si>
  <si>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</si>
  <si>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</si>
  <si>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</si>
  <si>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</si>
  <si>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</si>
  <si>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</si>
  <si>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</si>
  <si>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</si>
  <si>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</si>
  <si>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</si>
  <si>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</si>
  <si>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</si>
  <si>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</si>
  <si>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</si>
  <si>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</si>
  <si>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</si>
  <si>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</si>
  <si>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</si>
  <si>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</si>
  <si>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</si>
  <si>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</si>
  <si>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</si>
  <si>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</si>
  <si>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</si>
  <si>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</si>
  <si>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</si>
  <si>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</si>
  <si>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</si>
  <si>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</si>
  <si>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</si>
  <si>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</si>
  <si>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</si>
  <si>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</si>
  <si>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</si>
  <si>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</si>
  <si>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</si>
  <si>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</si>
  <si>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</si>
  <si>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</si>
  <si>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</si>
  <si>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</si>
  <si>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</si>
  <si>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</si>
  <si>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</si>
  <si>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</si>
  <si>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</si>
  <si>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</si>
  <si>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</si>
  <si>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</si>
  <si>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</si>
  <si>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</si>
  <si>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</si>
  <si>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</si>
  <si>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</si>
  <si>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</si>
  <si>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</si>
  <si>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</si>
  <si>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</si>
  <si>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</si>
  <si>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</si>
  <si>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</si>
  <si>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</si>
  <si>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</si>
  <si>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</si>
  <si>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</si>
  <si>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</si>
  <si>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</si>
  <si>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</si>
  <si>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</si>
  <si>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</si>
  <si>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</si>
  <si>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</si>
  <si>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</si>
  <si>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</si>
  <si>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</si>
  <si>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</si>
  <si>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</si>
  <si>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</si>
  <si>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</si>
  <si>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</si>
  <si>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</si>
  <si>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</si>
  <si>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</si>
  <si>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</si>
  <si>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</si>
  <si>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</si>
  <si>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</si>
  <si>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</si>
  <si>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</si>
  <si>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</si>
  <si>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</si>
  <si>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</si>
  <si>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</si>
  <si>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</si>
  <si>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</si>
  <si>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</si>
  <si>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</si>
  <si>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</si>
  <si>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</si>
  <si>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</si>
  <si>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</si>
  <si>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</si>
  <si>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</si>
  <si>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</si>
  <si>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</si>
  <si>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</si>
  <si>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</si>
  <si>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</si>
  <si>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</si>
  <si>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</si>
  <si>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</si>
  <si>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</si>
  <si>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</si>
  <si>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</si>
  <si>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</si>
  <si>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</si>
  <si>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</si>
  <si>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</si>
  <si>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</si>
  <si>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</si>
  <si>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</si>
  <si>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</si>
  <si>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</si>
  <si>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</si>
  <si>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</si>
  <si>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</si>
  <si>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</si>
  <si>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</si>
  <si>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</si>
  <si>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</si>
  <si>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</si>
  <si>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</si>
  <si>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</si>
  <si>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</si>
  <si>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</si>
  <si>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</si>
  <si>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</si>
  <si>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</si>
  <si>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</si>
  <si>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</si>
  <si>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</si>
  <si>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</si>
  <si>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</si>
  <si>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</si>
  <si>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</si>
  <si>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</si>
  <si>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</si>
  <si>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</si>
  <si>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</si>
  <si>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</si>
  <si>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</si>
  <si>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</si>
  <si>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</si>
  <si>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</si>
  <si>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</si>
  <si>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</si>
  <si>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</si>
  <si>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</si>
  <si>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</si>
  <si>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</si>
  <si>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</si>
  <si>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</si>
  <si>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</si>
  <si>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</si>
  <si>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</si>
  <si>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</si>
  <si>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</si>
  <si>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</si>
  <si>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</si>
  <si>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</si>
  <si>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</si>
  <si>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</si>
  <si>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</si>
  <si>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</si>
  <si>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</si>
  <si>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</si>
  <si>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</si>
  <si>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</si>
  <si>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</si>
  <si>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</si>
  <si>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</si>
  <si>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</si>
  <si>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</si>
  <si>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</si>
  <si>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</si>
  <si>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</si>
  <si>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</si>
  <si>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</si>
  <si>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</si>
  <si>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</si>
  <si>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</si>
  <si>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</si>
  <si>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</si>
  <si>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</si>
  <si>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</si>
  <si>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</si>
  <si>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</si>
  <si>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</si>
  <si>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</si>
  <si>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</si>
  <si>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</si>
  <si>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</si>
  <si>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</si>
  <si>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</si>
  <si>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</si>
  <si>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</si>
  <si>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</si>
  <si>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</si>
  <si>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</si>
  <si>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</si>
  <si>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</si>
  <si>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</si>
  <si>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</si>
  <si>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</si>
  <si>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</si>
  <si>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</si>
  <si>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</si>
  <si>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</si>
  <si>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</si>
  <si>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</si>
  <si>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</si>
  <si>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</si>
  <si>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</si>
  <si>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</si>
  <si>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</si>
  <si>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</si>
  <si>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</si>
  <si>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</si>
  <si>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</si>
  <si>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</si>
  <si>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</si>
  <si>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</si>
  <si>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</si>
  <si>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</si>
  <si>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</si>
  <si>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</si>
  <si>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</si>
  <si>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</si>
  <si>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</si>
  <si>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</si>
  <si>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</si>
  <si>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</si>
  <si>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</si>
  <si>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</si>
  <si>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</si>
  <si>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</si>
  <si>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</si>
  <si>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</si>
  <si>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</si>
  <si>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</si>
  <si>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</si>
  <si>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</si>
  <si>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</si>
  <si>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</si>
  <si>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</si>
  <si>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</si>
  <si>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</si>
  <si>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</si>
  <si>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</si>
  <si>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</si>
  <si>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</si>
  <si>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</si>
  <si>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</si>
  <si>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</si>
  <si>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</si>
  <si>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</si>
  <si>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</si>
  <si>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</si>
  <si>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</si>
  <si>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</si>
  <si>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</si>
  <si>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</si>
  <si>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</si>
  <si>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</si>
  <si>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</si>
  <si>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</si>
  <si>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</si>
  <si>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</si>
  <si>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</si>
  <si>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</si>
  <si>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</si>
  <si>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</si>
  <si>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</si>
  <si>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</si>
  <si>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</si>
  <si>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</si>
  <si>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</si>
  <si>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</si>
  <si>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</si>
  <si>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</si>
  <si>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</si>
  <si>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</si>
  <si>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</si>
  <si>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</si>
  <si>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</si>
  <si>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</si>
  <si>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</si>
  <si>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</si>
  <si>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</si>
  <si>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</si>
  <si>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</si>
  <si>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</si>
  <si>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</si>
  <si>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</si>
  <si>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</si>
  <si>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</si>
  <si>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</si>
  <si>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</si>
  <si>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</si>
  <si>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</si>
  <si>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</si>
  <si>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</si>
  <si>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</si>
  <si>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</si>
  <si>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</si>
  <si>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</si>
  <si>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</si>
  <si>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</si>
  <si>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</si>
  <si>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</si>
  <si>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</si>
  <si>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</si>
  <si>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</si>
  <si>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</si>
  <si>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</si>
  <si>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</si>
  <si>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</si>
  <si>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</si>
  <si>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</si>
  <si>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</si>
  <si>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</si>
  <si>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</si>
  <si>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</si>
  <si>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</si>
  <si>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</si>
  <si>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</si>
  <si>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</si>
  <si>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</si>
  <si>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</si>
  <si>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</si>
  <si>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</si>
  <si>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</si>
  <si>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</si>
  <si>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</si>
  <si>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</si>
  <si>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</si>
  <si>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</si>
  <si>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</si>
  <si>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</si>
  <si>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</si>
  <si>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</si>
  <si>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</si>
  <si>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</si>
  <si>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</si>
  <si>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</si>
  <si>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</si>
  <si>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</si>
  <si>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</si>
  <si>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</si>
  <si>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</si>
  <si>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</si>
  <si>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</si>
  <si>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</si>
  <si>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</si>
  <si>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</si>
  <si>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</si>
  <si>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</si>
  <si>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</si>
  <si>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</si>
  <si>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</si>
  <si>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</si>
  <si>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</si>
  <si>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</si>
  <si>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</si>
  <si>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</si>
  <si>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</si>
  <si>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</si>
  <si>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</si>
  <si>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</si>
  <si>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</si>
  <si>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</si>
  <si>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</si>
  <si>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</si>
  <si>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</si>
  <si>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</si>
  <si>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</si>
  <si>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</si>
  <si>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</si>
  <si>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</si>
  <si>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</si>
  <si>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</si>
  <si>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</si>
  <si>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</si>
  <si>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</si>
  <si>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</si>
  <si>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</si>
  <si>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</si>
  <si>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</si>
  <si>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</si>
  <si>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</si>
  <si>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</si>
  <si>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</si>
  <si>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</si>
  <si>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</si>
  <si>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</si>
  <si>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</si>
  <si>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</si>
  <si>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</si>
  <si>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</si>
  <si>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</si>
  <si>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</si>
  <si>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</si>
  <si>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</si>
  <si>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</si>
  <si>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</si>
  <si>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</si>
  <si>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</si>
  <si>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</si>
  <si>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</si>
  <si>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</si>
  <si>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</si>
  <si>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</si>
  <si>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</si>
  <si>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</si>
  <si>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</si>
  <si>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</si>
  <si>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</si>
  <si>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</si>
  <si>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</si>
  <si>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</si>
  <si>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</si>
  <si>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</si>
  <si>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</si>
  <si>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</si>
  <si>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</si>
  <si>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</si>
  <si>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</si>
  <si>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</si>
  <si>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</si>
  <si>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</si>
  <si>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</si>
  <si>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</si>
  <si>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</si>
  <si>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</si>
  <si>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</si>
  <si>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</si>
  <si>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</si>
  <si>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</si>
  <si>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</si>
  <si>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</si>
  <si>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</si>
  <si>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</si>
  <si>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</si>
  <si>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</si>
  <si>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</si>
  <si>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</si>
  <si>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</si>
  <si>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</si>
  <si>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</si>
  <si>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</si>
  <si>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</si>
  <si>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</si>
  <si>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</si>
  <si>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</si>
  <si>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</si>
  <si>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</si>
  <si>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</si>
  <si>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</si>
  <si>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</si>
  <si>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</si>
  <si>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</si>
  <si>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</si>
  <si>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</si>
  <si>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</si>
  <si>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</si>
  <si>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</si>
  <si>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</si>
  <si>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</si>
  <si>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</si>
  <si>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</si>
  <si>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</si>
  <si>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</si>
  <si>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</si>
  <si>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</si>
  <si>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</si>
  <si>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</si>
  <si>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</si>
  <si>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</si>
  <si>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</si>
  <si>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</si>
  <si>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</si>
  <si>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</si>
  <si>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</si>
  <si>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</si>
  <si>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</si>
  <si>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</si>
  <si>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</si>
  <si>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</si>
  <si>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</si>
  <si>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</si>
  <si>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</si>
  <si>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</si>
  <si>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</si>
  <si>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</si>
  <si>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</si>
  <si>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</si>
  <si>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</si>
  <si>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</si>
  <si>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</si>
  <si>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</si>
  <si>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</si>
  <si>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</si>
  <si>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</si>
  <si>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</si>
  <si>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</si>
  <si>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</si>
  <si>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</si>
  <si>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</si>
  <si>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</si>
  <si>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</si>
  <si>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</si>
  <si>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</si>
  <si>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</si>
  <si>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</si>
  <si>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</si>
  <si>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</si>
  <si>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</si>
  <si>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</si>
  <si>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</si>
  <si>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</si>
  <si>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</si>
  <si>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</si>
  <si>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</si>
  <si>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</si>
  <si>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</si>
  <si>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</si>
  <si>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</si>
  <si>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</si>
  <si>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</si>
  <si>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</si>
  <si>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</si>
  <si>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</si>
  <si>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</si>
  <si>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</si>
  <si>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</si>
  <si>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</si>
  <si>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</si>
  <si>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</si>
  <si>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</si>
  <si>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</si>
  <si>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</si>
  <si>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</si>
  <si>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</si>
  <si>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</si>
  <si>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</si>
  <si>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</si>
  <si>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</si>
  <si>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</si>
  <si>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</si>
  <si>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</si>
  <si>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</si>
  <si>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</si>
  <si>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</si>
  <si>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</si>
  <si>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</si>
  <si>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</si>
  <si>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</si>
  <si>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</si>
  <si>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</si>
  <si>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</si>
  <si>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</si>
  <si>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</si>
  <si>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</si>
  <si>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</si>
  <si>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</si>
  <si>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</si>
  <si>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</si>
  <si>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</si>
  <si>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</si>
  <si>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</si>
  <si>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</si>
  <si>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</si>
  <si>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</si>
  <si>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</si>
  <si>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</si>
  <si>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</si>
  <si>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</si>
  <si>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</si>
  <si>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</si>
  <si>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</si>
  <si>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</si>
  <si>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</si>
  <si>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</si>
  <si>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</si>
  <si>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</si>
  <si>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</si>
  <si>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</si>
  <si>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</si>
  <si>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</si>
  <si>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</si>
  <si>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</si>
  <si>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</si>
  <si>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</si>
  <si>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</si>
  <si>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</si>
  <si>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</si>
  <si>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</si>
  <si>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</si>
  <si>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</si>
  <si>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</si>
  <si>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</si>
  <si>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</si>
  <si>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</si>
  <si>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</si>
  <si>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</si>
  <si>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</si>
  <si>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</si>
  <si>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</si>
  <si>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</si>
  <si>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</si>
  <si>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</si>
  <si>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</si>
  <si>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</si>
  <si>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</si>
  <si>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</si>
  <si>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</si>
  <si>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</si>
  <si>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</si>
  <si>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</si>
  <si>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</si>
  <si>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</si>
  <si>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</si>
  <si>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</si>
  <si>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</si>
  <si>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</si>
  <si>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</si>
  <si>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</si>
  <si>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</si>
  <si>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</si>
  <si>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</si>
  <si>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</si>
  <si>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</si>
  <si>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</si>
  <si>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</si>
  <si>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</si>
  <si>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</si>
  <si>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</si>
  <si>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</si>
  <si>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</si>
  <si>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</si>
  <si>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</si>
  <si>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</si>
  <si>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</si>
  <si>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</si>
  <si>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</si>
  <si>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</si>
  <si>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</si>
  <si>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</si>
  <si>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</si>
  <si>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</si>
  <si>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</si>
  <si>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</si>
  <si>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</si>
  <si>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</si>
  <si>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</si>
  <si>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</si>
  <si>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</si>
  <si>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</si>
  <si>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</si>
  <si>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</si>
  <si>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</si>
  <si>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</si>
  <si>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</si>
  <si>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</si>
  <si>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</si>
  <si>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</si>
  <si>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</si>
  <si>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</si>
  <si>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</si>
  <si>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</si>
  <si>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</si>
  <si>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</si>
  <si>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</si>
  <si>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</si>
  <si>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</si>
  <si>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</si>
  <si>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</si>
  <si>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</si>
  <si>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</si>
  <si>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</si>
  <si>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</si>
  <si>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</si>
  <si>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</si>
  <si>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</si>
  <si>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</si>
  <si>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</si>
  <si>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</si>
  <si>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</si>
  <si>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</si>
  <si>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</si>
  <si>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</si>
  <si>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</si>
  <si>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</si>
  <si>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</si>
  <si>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</si>
  <si>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</si>
  <si>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</si>
  <si>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</si>
  <si>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</si>
  <si>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</si>
  <si>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</si>
  <si>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</si>
  <si>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</si>
  <si>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</si>
  <si>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</si>
  <si>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</si>
  <si>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</si>
  <si>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</si>
  <si>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</si>
  <si>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</si>
  <si>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</si>
  <si>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</si>
  <si>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</si>
  <si>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</si>
  <si>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</si>
  <si>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</si>
  <si>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</si>
  <si>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</si>
  <si>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</si>
  <si>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</si>
  <si>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</si>
  <si>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</si>
  <si>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</si>
  <si>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</si>
  <si>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</si>
  <si>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</si>
  <si>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</si>
  <si>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</si>
  <si>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</si>
  <si>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</si>
  <si>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</si>
  <si>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</si>
  <si>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</si>
  <si>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</si>
  <si>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</si>
  <si>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</si>
  <si>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</si>
  <si>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</si>
  <si>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</si>
  <si>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</si>
  <si>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</si>
  <si>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</si>
  <si>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</si>
  <si>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</si>
  <si>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</si>
  <si>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</si>
  <si>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</si>
  <si>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</si>
  <si>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</si>
  <si>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</si>
  <si>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</si>
  <si>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</si>
  <si>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</si>
  <si>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</si>
  <si>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</si>
  <si>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</si>
  <si>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</si>
  <si>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</si>
  <si>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</si>
  <si>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</si>
  <si>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</si>
  <si>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</si>
  <si>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</si>
  <si>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</si>
  <si>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</si>
  <si>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</si>
  <si>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</si>
  <si>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</si>
  <si>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</si>
  <si>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</si>
  <si>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</si>
  <si>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</si>
  <si>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</si>
  <si>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</si>
  <si>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</si>
  <si>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</si>
  <si>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</si>
  <si>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</si>
  <si>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</si>
  <si>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</si>
  <si>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</si>
  <si>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</si>
  <si>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</si>
  <si>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</si>
  <si>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</si>
  <si>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</si>
  <si>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</si>
  <si>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</si>
  <si>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</si>
  <si>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</si>
  <si>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</si>
  <si>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</si>
  <si>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</si>
  <si>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</si>
  <si>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</si>
  <si>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</si>
  <si>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</si>
  <si>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</si>
  <si>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</si>
  <si>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</si>
  <si>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</si>
  <si>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</si>
  <si>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</si>
  <si>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</si>
  <si>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</si>
  <si>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</si>
  <si>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</si>
  <si>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</si>
  <si>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</si>
  <si>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</si>
  <si>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</si>
  <si>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</si>
  <si>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</si>
  <si>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</si>
  <si>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</si>
  <si>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</si>
  <si>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</si>
  <si>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</si>
  <si>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</si>
  <si>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</si>
  <si>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</si>
  <si>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</si>
  <si>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</si>
  <si>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</si>
  <si>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</si>
  <si>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</si>
  <si>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</si>
  <si>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</si>
  <si>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</si>
  <si>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</si>
  <si>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</si>
  <si>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</si>
  <si>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</si>
  <si>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</si>
  <si>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</si>
  <si>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</si>
  <si>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</si>
  <si>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</si>
  <si>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</si>
  <si>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</si>
  <si>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</si>
  <si>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</si>
  <si>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</si>
  <si>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</si>
  <si>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</si>
  <si>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</si>
  <si>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</si>
  <si>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</si>
  <si>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</si>
  <si>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</si>
  <si>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</si>
  <si>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</si>
  <si>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</si>
  <si>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</si>
  <si>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</si>
  <si>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</si>
  <si>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</si>
  <si>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</si>
  <si>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</si>
  <si>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</si>
  <si>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</si>
  <si>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</si>
  <si>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</si>
  <si>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</si>
  <si>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</si>
  <si>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</si>
  <si>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</si>
  <si>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</si>
  <si>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</si>
  <si>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</si>
  <si>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</si>
  <si>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</si>
  <si>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</si>
  <si>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</si>
  <si>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</si>
  <si>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</si>
  <si>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</si>
  <si>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</si>
  <si>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</si>
  <si>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</si>
  <si>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</si>
  <si>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</si>
  <si>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</si>
  <si>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</si>
  <si>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</si>
  <si>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</si>
  <si>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</si>
  <si>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</si>
  <si>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</si>
  <si>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</si>
  <si>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</si>
  <si>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</si>
  <si>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</si>
  <si>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</si>
  <si>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</si>
  <si>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</si>
  <si>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</si>
  <si>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</si>
  <si>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</si>
  <si>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</si>
  <si>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</si>
  <si>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</si>
  <si>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</si>
  <si>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</si>
  <si>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</si>
  <si>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</si>
  <si>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</si>
  <si>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</si>
  <si>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</si>
  <si>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</si>
  <si>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</si>
  <si>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</si>
  <si>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</si>
  <si>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</si>
  <si>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</si>
  <si>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</si>
  <si>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</si>
  <si>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</si>
  <si>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</si>
  <si>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</si>
  <si>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</si>
  <si>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</si>
  <si>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</si>
  <si>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</si>
  <si>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</si>
  <si>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</si>
  <si>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</si>
  <si>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</si>
  <si>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</si>
  <si>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</si>
  <si>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</si>
  <si>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</si>
  <si>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</si>
  <si>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</si>
  <si>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</si>
  <si>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</si>
  <si>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</si>
  <si>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</si>
  <si>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</si>
  <si>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</si>
  <si>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</si>
  <si>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</si>
  <si>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</si>
  <si>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</si>
  <si>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</si>
  <si>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</si>
  <si>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</si>
  <si>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</si>
  <si>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</si>
  <si>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</si>
  <si>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</si>
  <si>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</si>
  <si>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</si>
  <si>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</si>
  <si>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</si>
  <si>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</si>
  <si>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</si>
  <si>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</si>
  <si>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</si>
  <si>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</si>
  <si>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</si>
  <si>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</si>
  <si>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</si>
  <si>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</si>
  <si>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</si>
  <si>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</si>
  <si>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</si>
  <si>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</si>
  <si>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</si>
  <si>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</si>
  <si>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</si>
  <si>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</si>
  <si>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</si>
  <si>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</si>
  <si>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</si>
  <si>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</si>
  <si>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</si>
  <si>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</si>
  <si>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</si>
  <si>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</si>
  <si>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</si>
  <si>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</si>
  <si>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</si>
  <si>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</si>
  <si>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</si>
  <si>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</si>
  <si>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</si>
  <si>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</si>
  <si>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</si>
  <si>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</si>
  <si>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</si>
  <si>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</si>
  <si>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</si>
  <si>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</si>
  <si>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</si>
  <si>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</si>
  <si>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</si>
  <si>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</si>
  <si>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</si>
  <si>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</si>
  <si>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</si>
  <si>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</si>
  <si>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</si>
  <si>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</si>
  <si>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</si>
  <si>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</si>
  <si>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</si>
  <si>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</si>
  <si>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</si>
  <si>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</si>
  <si>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</si>
  <si>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</si>
  <si>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</si>
  <si>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</si>
  <si>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</si>
  <si>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</si>
  <si>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</si>
  <si>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</si>
  <si>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</si>
  <si>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</si>
  <si>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</si>
  <si>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</si>
  <si>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</si>
  <si>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</si>
  <si>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</si>
  <si>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</si>
  <si>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</si>
  <si>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</si>
  <si>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</si>
  <si>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</si>
  <si>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</si>
  <si>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</si>
  <si>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</si>
  <si>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</si>
  <si>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</si>
  <si>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</si>
  <si>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</si>
  <si>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</si>
  <si>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</si>
  <si>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</si>
  <si>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</si>
  <si>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</si>
  <si>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</si>
  <si>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</si>
  <si>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</si>
  <si>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</si>
  <si>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</si>
  <si>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</si>
  <si>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</si>
  <si>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</si>
  <si>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</si>
  <si>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</si>
  <si>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</si>
  <si>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</si>
  <si>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</si>
  <si>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</si>
  <si>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</si>
  <si>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</si>
  <si>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</si>
  <si>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</si>
  <si>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</si>
  <si>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</si>
  <si>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</si>
  <si>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</si>
  <si>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</si>
  <si>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</si>
  <si>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</si>
  <si>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</si>
  <si>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</si>
  <si>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</si>
  <si>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</si>
  <si>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</si>
  <si>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</si>
  <si>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</si>
  <si>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</si>
  <si>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</si>
  <si>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</si>
  <si>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</si>
  <si>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</si>
  <si>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</si>
  <si>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</si>
  <si>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</si>
  <si>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</si>
  <si>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</si>
  <si>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</si>
  <si>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</si>
  <si>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</si>
  <si>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</si>
  <si>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</si>
  <si>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</si>
  <si>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</si>
  <si>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</si>
  <si>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</si>
  <si>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</si>
  <si>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</si>
  <si>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</si>
  <si>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</si>
  <si>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</si>
  <si>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</si>
  <si>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</si>
  <si>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</si>
  <si>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</si>
  <si>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</si>
  <si>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</si>
  <si>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</si>
  <si>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</si>
  <si>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</si>
  <si>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</si>
  <si>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</si>
  <si>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</si>
  <si>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</si>
  <si>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</si>
  <si>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</si>
  <si>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</si>
  <si>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</si>
  <si>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</si>
  <si>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</si>
  <si>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</si>
  <si>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</si>
  <si>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</si>
  <si>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</si>
  <si>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</si>
  <si>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</si>
  <si>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</si>
  <si>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</si>
  <si>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</si>
  <si>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</si>
  <si>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</si>
  <si>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</si>
  <si>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</si>
  <si>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</si>
  <si>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</si>
  <si>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</si>
  <si>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</si>
  <si>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</si>
  <si>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</si>
  <si>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</si>
  <si>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</si>
  <si>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</si>
  <si>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</si>
  <si>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</si>
  <si>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</si>
  <si>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</si>
  <si>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</si>
  <si>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</si>
  <si>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</si>
  <si>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</si>
  <si>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</si>
  <si>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</si>
  <si>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</si>
  <si>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</si>
  <si>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</si>
  <si>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</si>
  <si>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</si>
  <si>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</si>
  <si>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</si>
  <si>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</si>
  <si>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</si>
  <si>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</si>
  <si>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</si>
  <si>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</si>
  <si>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</si>
  <si>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</si>
  <si>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</si>
  <si>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</si>
  <si>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</si>
  <si>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</si>
  <si>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</si>
  <si>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</si>
  <si>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</si>
  <si>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</si>
  <si>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</si>
  <si>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</si>
  <si>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</si>
  <si>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</si>
  <si>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</si>
  <si>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</si>
  <si>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</si>
  <si>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</si>
  <si>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</si>
  <si>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</si>
  <si>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</si>
  <si>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</si>
  <si>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</si>
  <si>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</si>
  <si>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</si>
  <si>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</si>
  <si>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</si>
  <si>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</si>
  <si>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</si>
  <si>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</si>
  <si>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</si>
  <si>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</si>
  <si>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</si>
  <si>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</si>
  <si>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</si>
  <si>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</si>
  <si>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</si>
  <si>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</si>
  <si>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</si>
  <si>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</si>
  <si>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</si>
  <si>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</si>
  <si>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</si>
  <si>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</si>
  <si>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</si>
  <si>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</si>
  <si>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</si>
  <si>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</si>
  <si>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</si>
  <si>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</si>
  <si>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</si>
  <si>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</si>
  <si>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</si>
  <si>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</si>
  <si>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</si>
  <si>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</si>
  <si>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</si>
  <si>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</si>
  <si>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</si>
  <si>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</si>
  <si>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</si>
  <si>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</si>
  <si>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</si>
  <si>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</si>
  <si>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</si>
  <si>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</si>
  <si>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</si>
  <si>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</si>
  <si>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</si>
  <si>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</si>
  <si>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</si>
  <si>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</si>
  <si>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</si>
  <si>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</si>
  <si>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</si>
  <si>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</si>
  <si>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</si>
  <si>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</si>
  <si>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</si>
  <si>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</si>
  <si>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</si>
  <si>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</si>
  <si>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</si>
  <si>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</si>
  <si>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</si>
  <si>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</si>
  <si>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</si>
  <si>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</si>
  <si>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</si>
  <si>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</si>
  <si>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</si>
  <si>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</si>
  <si>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</si>
  <si>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</si>
  <si>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</si>
  <si>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</si>
  <si>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</si>
  <si>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</si>
  <si>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</si>
  <si>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</si>
  <si>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</si>
  <si>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</si>
  <si>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</si>
  <si>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</si>
  <si>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</si>
  <si>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</si>
  <si>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</si>
  <si>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</si>
  <si>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</si>
  <si>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</si>
  <si>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</si>
  <si>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</si>
  <si>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</si>
  <si>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</si>
  <si>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</si>
  <si>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</si>
  <si>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</si>
  <si>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</si>
  <si>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</si>
  <si>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</si>
  <si>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</si>
  <si>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</si>
  <si>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</si>
  <si>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</si>
  <si>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</si>
  <si>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</si>
  <si>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</si>
  <si>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</si>
  <si>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</si>
  <si>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</si>
  <si>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</si>
  <si>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</si>
  <si>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</si>
  <si>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</si>
  <si>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</si>
  <si>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</si>
  <si>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</si>
  <si>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</si>
  <si>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</si>
  <si>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</si>
  <si>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</si>
  <si>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</si>
  <si>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</si>
  <si>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</si>
  <si>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</si>
  <si>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</si>
  <si>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</si>
  <si>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</si>
  <si>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</si>
  <si>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</si>
  <si>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</si>
  <si>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</si>
  <si>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</si>
  <si>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</si>
  <si>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</si>
  <si>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</si>
  <si>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</si>
  <si>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</si>
  <si>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</si>
  <si>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</si>
  <si>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</si>
  <si>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</si>
  <si>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</si>
  <si>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</si>
  <si>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</si>
  <si>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</si>
  <si>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</si>
  <si>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</si>
  <si>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</si>
  <si>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</si>
  <si>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</si>
  <si>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</si>
  <si>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</si>
  <si>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</si>
  <si>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</si>
  <si>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</si>
  <si>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</si>
  <si>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</si>
  <si>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</si>
  <si>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</si>
  <si>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</si>
  <si>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</si>
  <si>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</si>
  <si>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</si>
  <si>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</si>
  <si>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</si>
  <si>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</si>
  <si>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</si>
  <si>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</si>
  <si>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</si>
  <si>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</si>
  <si>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</si>
  <si>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</si>
  <si>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</si>
  <si>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</si>
  <si>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</si>
  <si>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</si>
  <si>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</si>
  <si>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</si>
  <si>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</si>
  <si>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</si>
  <si>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</si>
  <si>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</si>
  <si>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</si>
  <si>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</si>
  <si>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</si>
  <si>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</si>
  <si>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</si>
  <si>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</si>
  <si>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</si>
  <si>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</si>
  <si>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</si>
  <si>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</si>
  <si>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</si>
  <si>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</si>
  <si>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</si>
  <si>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</si>
  <si>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</si>
  <si>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</si>
  <si>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</si>
  <si>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</si>
  <si>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</si>
  <si>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</si>
  <si>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</si>
  <si>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</si>
  <si>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</si>
  <si>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</si>
  <si>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</si>
  <si>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</si>
  <si>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</si>
  <si>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</si>
  <si>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</si>
  <si>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</si>
  <si>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</si>
  <si>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</si>
  <si>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</si>
  <si>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</si>
  <si>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</si>
  <si>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</si>
  <si>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</si>
  <si>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</si>
  <si>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</si>
  <si>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</si>
  <si>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</si>
  <si>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</si>
  <si>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</si>
  <si>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</si>
  <si>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</si>
  <si>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</si>
  <si>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</si>
  <si>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</si>
  <si>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</si>
  <si>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</si>
  <si>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</si>
  <si>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</si>
  <si>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</si>
  <si>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</si>
  <si>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</si>
  <si>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</si>
  <si>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</si>
  <si>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</si>
  <si>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</si>
  <si>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</si>
  <si>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</si>
  <si>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</si>
  <si>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</si>
  <si>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</si>
  <si>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</si>
  <si>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</si>
  <si>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</si>
  <si>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</si>
  <si>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</si>
  <si>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</si>
  <si>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</si>
  <si>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</si>
  <si>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</si>
  <si>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</si>
  <si>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</si>
  <si>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</si>
  <si>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</si>
  <si>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</si>
  <si>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</si>
  <si>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</si>
  <si>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</si>
  <si>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</si>
  <si>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</si>
  <si>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</si>
  <si>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</si>
  <si>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</si>
  <si>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</si>
  <si>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</si>
  <si>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</si>
  <si>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</si>
  <si>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</si>
  <si>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</si>
  <si>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</si>
  <si>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</si>
  <si>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</si>
  <si>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</si>
  <si>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</si>
  <si>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</si>
  <si>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</si>
  <si>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</si>
  <si>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</si>
  <si>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</si>
  <si>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</si>
  <si>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</si>
  <si>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</si>
  <si>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</si>
  <si>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</si>
  <si>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</si>
  <si>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</si>
  <si>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</si>
  <si>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</si>
  <si>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</si>
  <si>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</si>
  <si>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</si>
  <si>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</si>
  <si>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</si>
  <si>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</si>
  <si>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</si>
  <si>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</si>
  <si>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</si>
  <si>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</si>
  <si>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</si>
  <si>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</si>
  <si>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</si>
  <si>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</si>
  <si>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</si>
  <si>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</si>
  <si>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</si>
  <si>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</si>
  <si>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</si>
  <si>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</si>
  <si>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</si>
  <si>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</si>
  <si>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</si>
  <si>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</si>
  <si>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</si>
  <si>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</si>
  <si>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</si>
  <si>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</si>
  <si>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</si>
  <si>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</si>
  <si>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</si>
  <si>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</si>
  <si>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</si>
  <si>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</si>
  <si>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</si>
  <si>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</si>
  <si>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</si>
  <si>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</si>
  <si>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</si>
  <si>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</si>
  <si>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</si>
  <si>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</si>
  <si>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</si>
  <si>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</si>
  <si>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</si>
  <si>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</si>
  <si>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</si>
  <si>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</si>
  <si>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</si>
  <si>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</si>
  <si>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</si>
  <si>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</si>
  <si>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</si>
  <si>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</si>
  <si>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</si>
  <si>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</si>
  <si>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</si>
  <si>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</si>
  <si>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</si>
  <si>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</si>
  <si>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</si>
  <si>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</si>
  <si>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</si>
  <si>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</si>
  <si>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</si>
  <si>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</si>
  <si>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</si>
  <si>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</si>
  <si>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</si>
  <si>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</si>
  <si>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</si>
  <si>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</si>
  <si>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</si>
  <si>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</si>
  <si>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</si>
  <si>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</si>
  <si>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</si>
  <si>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</si>
  <si>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</si>
  <si>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</si>
  <si>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</si>
  <si>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</si>
  <si>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</si>
  <si>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</si>
  <si>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</si>
  <si>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</si>
  <si>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</si>
  <si>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</si>
  <si>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</si>
  <si>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</si>
  <si>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</si>
  <si>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</si>
  <si>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</si>
  <si>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</si>
  <si>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</si>
  <si>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</si>
  <si>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</si>
  <si>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</si>
  <si>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</si>
  <si>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</si>
  <si>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</si>
  <si>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</si>
  <si>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</si>
  <si>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</si>
  <si>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</si>
  <si>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</si>
  <si>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</si>
  <si>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</si>
  <si>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</si>
  <si>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</si>
  <si>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</si>
  <si>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</si>
  <si>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</si>
  <si>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</si>
  <si>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</si>
  <si>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</si>
  <si>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</si>
  <si>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</si>
  <si>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</si>
  <si>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</si>
  <si>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</si>
  <si>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</si>
  <si>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</si>
  <si>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</si>
  <si>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</si>
  <si>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</si>
  <si>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</si>
  <si>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</si>
  <si>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</si>
  <si>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</si>
  <si>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</si>
  <si>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</si>
  <si>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</si>
  <si>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</si>
  <si>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</si>
  <si>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</si>
  <si>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</si>
  <si>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</si>
  <si>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</si>
  <si>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</si>
  <si>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</si>
  <si>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</si>
  <si>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</si>
  <si>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</si>
  <si>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</si>
  <si>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</si>
  <si>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</si>
  <si>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</si>
  <si>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</si>
  <si>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</si>
  <si>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</si>
  <si>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</si>
  <si>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</si>
  <si>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</si>
  <si>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</si>
  <si>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</si>
  <si>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</si>
  <si>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</si>
  <si>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</si>
  <si>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</si>
  <si>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</si>
  <si>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</si>
  <si>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</si>
  <si>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</si>
  <si>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</si>
  <si>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</si>
  <si>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</si>
  <si>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</si>
  <si>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</si>
  <si>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</si>
  <si>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</si>
  <si>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</si>
  <si>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</si>
  <si>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</si>
  <si>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</si>
  <si>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</si>
  <si>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</si>
  <si>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</si>
  <si>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</si>
  <si>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</si>
  <si>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</si>
  <si>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</si>
  <si>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</si>
  <si>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</si>
  <si>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</si>
  <si>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</si>
  <si>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</si>
  <si>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</si>
  <si>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</si>
  <si>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</si>
  <si>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</si>
  <si>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</si>
  <si>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</si>
  <si>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</si>
  <si>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</si>
  <si>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</si>
  <si>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</si>
  <si>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</si>
  <si>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</si>
  <si>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</si>
  <si>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</si>
  <si>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</si>
  <si>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</si>
  <si>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</si>
  <si>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</si>
  <si>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</si>
  <si>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</si>
  <si>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</si>
  <si>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</si>
  <si>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</si>
  <si>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</si>
  <si>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</si>
  <si>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</si>
  <si>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</si>
  <si>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</si>
  <si>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</si>
  <si>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</si>
  <si>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</si>
  <si>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</si>
  <si>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</si>
  <si>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</si>
  <si>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</si>
  <si>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</si>
  <si>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</si>
  <si>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</si>
  <si>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</si>
  <si>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</si>
  <si>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</si>
  <si>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</si>
  <si>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</si>
  <si>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</si>
  <si>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</si>
  <si>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</si>
  <si>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</si>
  <si>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</si>
  <si>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</si>
  <si>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</si>
  <si>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</si>
  <si>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</si>
  <si>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</si>
  <si>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</si>
  <si>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</si>
  <si>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</si>
  <si>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</si>
  <si>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</si>
  <si>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</si>
  <si>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</si>
  <si>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</si>
  <si>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</si>
  <si>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</si>
  <si>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</si>
  <si>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</si>
  <si>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</si>
  <si>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</si>
  <si>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</si>
  <si>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</si>
  <si>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</si>
  <si>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</si>
  <si>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</si>
  <si>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</si>
  <si>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</si>
  <si>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</si>
  <si>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</si>
  <si>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</si>
  <si>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</si>
  <si>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</si>
  <si>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</si>
  <si>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</si>
  <si>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</si>
  <si>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</si>
  <si>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</si>
  <si>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</si>
  <si>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</si>
  <si>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</si>
  <si>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</si>
  <si>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</si>
  <si>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</si>
  <si>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</si>
  <si>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</si>
  <si>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</si>
  <si>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</si>
  <si>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</si>
  <si>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</si>
  <si>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</si>
  <si>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</si>
  <si>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</si>
  <si>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</si>
  <si>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</si>
  <si>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</si>
  <si>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</si>
  <si>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</si>
  <si>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</si>
  <si>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</si>
  <si>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</si>
  <si>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</si>
  <si>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</si>
  <si>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</si>
  <si>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</si>
  <si>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</si>
  <si>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</si>
  <si>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</si>
  <si>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</si>
  <si>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</si>
  <si>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</si>
  <si>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</si>
  <si>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</si>
  <si>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</si>
  <si>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</si>
  <si>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</si>
  <si>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</si>
  <si>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</si>
  <si>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</si>
  <si>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</si>
  <si>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</si>
  <si>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</si>
  <si>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</si>
  <si>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</si>
  <si>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</si>
  <si>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</si>
  <si>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</si>
  <si>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</si>
  <si>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</si>
  <si>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</si>
  <si>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</si>
  <si>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</si>
  <si>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</si>
  <si>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</si>
  <si>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</si>
  <si>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</si>
  <si>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</si>
  <si>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</si>
  <si>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</si>
  <si>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</si>
  <si>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</si>
  <si>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</si>
  <si>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</si>
  <si>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</si>
  <si>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</si>
  <si>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</si>
  <si>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</si>
  <si>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</si>
  <si>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</si>
  <si>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</si>
  <si>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</si>
  <si>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</si>
  <si>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</si>
  <si>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</si>
  <si>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</si>
  <si>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</si>
  <si>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</si>
  <si>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</si>
  <si>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</si>
  <si>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</si>
  <si>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</si>
  <si>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</si>
  <si>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</si>
  <si>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</si>
  <si>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</si>
  <si>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</si>
  <si>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</si>
  <si>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</si>
  <si>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</si>
  <si>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</si>
  <si>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</si>
  <si>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</si>
  <si>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</si>
  <si>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</si>
  <si>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</si>
  <si>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</si>
  <si>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</si>
  <si>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</si>
  <si>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</si>
  <si>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</si>
  <si>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</si>
  <si>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</si>
  <si>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</si>
  <si>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</si>
  <si>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</si>
  <si>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</si>
  <si>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</si>
  <si>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</si>
  <si>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</si>
  <si>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</si>
  <si>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</si>
  <si>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</si>
  <si>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</si>
  <si>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</si>
  <si>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</si>
  <si>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</si>
  <si>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</si>
  <si>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</si>
  <si>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</si>
  <si>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</si>
  <si>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</si>
  <si>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</si>
  <si>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</si>
  <si>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</si>
  <si>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</si>
  <si>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</si>
  <si>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</si>
  <si>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</si>
  <si>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</si>
  <si>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</si>
  <si>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</si>
  <si>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</si>
  <si>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</si>
  <si>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</si>
  <si>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</si>
  <si>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</si>
  <si>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</si>
  <si>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</si>
  <si>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</si>
  <si>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</si>
  <si>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</si>
  <si>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</si>
  <si>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</si>
  <si>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</si>
  <si>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</si>
  <si>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</si>
  <si>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</si>
  <si>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</si>
  <si>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</si>
  <si>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</si>
  <si>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</si>
  <si>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</si>
  <si>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</si>
  <si>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</si>
  <si>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</si>
  <si>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</si>
  <si>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</si>
  <si>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</si>
  <si>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</si>
  <si>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</si>
  <si>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</si>
  <si>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</si>
  <si>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</si>
  <si>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</si>
  <si>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</si>
  <si>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</si>
  <si>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</si>
  <si>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</si>
  <si>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</si>
  <si>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</si>
  <si>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</si>
  <si>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</si>
  <si>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</si>
  <si>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</si>
  <si>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</si>
  <si>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</si>
  <si>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</si>
  <si>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</si>
  <si>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</si>
  <si>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</si>
  <si>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</si>
  <si>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</si>
  <si>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</si>
  <si>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</si>
  <si>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</si>
  <si>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</si>
  <si>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</si>
  <si>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</si>
  <si>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</si>
  <si>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</si>
  <si>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</si>
  <si>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</si>
  <si>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</si>
  <si>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</si>
  <si>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</si>
  <si>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</si>
  <si>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</si>
  <si>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</si>
  <si>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</si>
  <si>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</si>
  <si>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</si>
  <si>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</si>
  <si>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</si>
  <si>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</si>
  <si>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</si>
  <si>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</si>
  <si>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</si>
  <si>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</si>
  <si>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</si>
  <si>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</si>
  <si>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</si>
  <si>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</si>
  <si>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</si>
  <si>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</si>
  <si>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</si>
  <si>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</si>
  <si>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</si>
  <si>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</si>
  <si>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</si>
  <si>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</si>
  <si>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</si>
  <si>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</si>
  <si>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</si>
  <si>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</si>
  <si>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</si>
  <si>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</si>
  <si>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</si>
  <si>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</si>
  <si>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</si>
  <si>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</si>
  <si>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</si>
  <si>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</si>
  <si>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</si>
  <si>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</si>
  <si>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</si>
  <si>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</si>
  <si>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</si>
  <si>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</si>
  <si>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</si>
  <si>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</si>
  <si>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</si>
  <si>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</si>
  <si>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</si>
  <si>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</si>
  <si>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</si>
  <si>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</si>
  <si>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</si>
  <si>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</si>
  <si>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</si>
  <si>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</si>
  <si>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</si>
  <si>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</si>
  <si>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</si>
  <si>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</si>
  <si>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</si>
  <si>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</si>
  <si>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</si>
  <si>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</si>
  <si>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</si>
  <si>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</si>
  <si>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</si>
  <si>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</si>
  <si>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</si>
  <si>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</si>
  <si>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</si>
  <si>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</si>
  <si>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</si>
  <si>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</si>
  <si>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</si>
  <si>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</si>
  <si>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</si>
  <si>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</si>
  <si>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</si>
  <si>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</si>
  <si>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</si>
  <si>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</si>
  <si>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</si>
  <si>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</si>
  <si>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</si>
  <si>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</si>
  <si>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</si>
  <si>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</si>
  <si>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</si>
  <si>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</si>
  <si>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</si>
  <si>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</si>
  <si>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</si>
  <si>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</si>
  <si>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</si>
  <si>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</si>
  <si>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</si>
  <si>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</si>
  <si>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</si>
  <si>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</si>
  <si>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</si>
  <si>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</si>
  <si>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</si>
  <si>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</si>
  <si>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</si>
  <si>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</si>
  <si>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</si>
  <si>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</si>
  <si>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</si>
  <si>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</si>
  <si>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</si>
  <si>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</si>
  <si>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</si>
  <si>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</si>
  <si>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</si>
  <si>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</si>
  <si>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</si>
  <si>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</si>
  <si>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</si>
  <si>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</si>
  <si>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</si>
  <si>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</si>
  <si>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</si>
  <si>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</si>
  <si>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</si>
  <si>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</si>
  <si>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</si>
  <si>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</si>
  <si>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</si>
  <si>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</si>
  <si>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</si>
  <si>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</si>
  <si>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</si>
  <si>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</si>
  <si>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</si>
  <si>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</si>
  <si>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</si>
  <si>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</si>
  <si>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</si>
  <si>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</si>
  <si>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</si>
  <si>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</si>
  <si>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</si>
  <si>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</si>
  <si>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</si>
  <si>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</si>
  <si>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</si>
  <si>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</si>
  <si>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</si>
  <si>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</si>
  <si>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</si>
  <si>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</si>
  <si>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</si>
  <si>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</si>
  <si>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</si>
  <si>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</si>
  <si>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</si>
  <si>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</si>
  <si>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</si>
  <si>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</si>
  <si>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</si>
  <si>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</si>
  <si>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</si>
  <si>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</si>
  <si>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</si>
  <si>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</si>
  <si>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</si>
  <si>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</si>
  <si>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</si>
  <si>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</si>
  <si>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</si>
  <si>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</si>
  <si>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</si>
  <si>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</si>
  <si>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</si>
  <si>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</si>
  <si>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</si>
  <si>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</si>
  <si>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</si>
  <si>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</si>
  <si>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</si>
  <si>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</si>
  <si>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</si>
  <si>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</si>
  <si>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</si>
  <si>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</si>
  <si>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</si>
  <si>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</si>
  <si>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</si>
  <si>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</si>
  <si>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</si>
  <si>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</si>
  <si>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</si>
  <si>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</si>
  <si>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</si>
  <si>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</si>
  <si>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</si>
  <si>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</si>
  <si>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</si>
  <si>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</si>
  <si>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</si>
  <si>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</si>
  <si>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</si>
  <si>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</si>
  <si>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</si>
  <si>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</si>
  <si>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</si>
  <si>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</si>
  <si>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</si>
  <si>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</si>
  <si>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</si>
  <si>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</si>
  <si>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</si>
  <si>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</si>
  <si>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</si>
  <si>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</si>
  <si>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</si>
  <si>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</si>
  <si>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</si>
  <si>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</si>
  <si>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</si>
  <si>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</si>
  <si>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</si>
  <si>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</si>
  <si>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</si>
  <si>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</si>
  <si>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</si>
  <si>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</si>
  <si>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</si>
  <si>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</si>
  <si>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</si>
  <si>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</si>
  <si>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</si>
  <si>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</si>
  <si>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</si>
  <si>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</si>
  <si>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</si>
  <si>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</si>
  <si>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</si>
  <si>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</si>
  <si>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</si>
  <si>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</si>
  <si>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</si>
  <si>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</si>
  <si>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</si>
  <si>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</si>
  <si>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</si>
  <si>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</si>
  <si>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</si>
  <si>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</si>
  <si>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</si>
  <si>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</si>
  <si>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</si>
  <si>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</si>
  <si>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</si>
  <si>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</si>
  <si>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</si>
  <si>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</si>
  <si>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</si>
  <si>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</si>
  <si>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</si>
  <si>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</si>
  <si>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</si>
  <si>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</si>
  <si>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</si>
  <si>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</si>
  <si>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</si>
  <si>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</si>
  <si>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</si>
  <si>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</si>
  <si>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</si>
  <si>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</si>
  <si>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</si>
  <si>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</si>
  <si>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</si>
  <si>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</si>
  <si>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</si>
  <si>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</si>
  <si>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</si>
  <si>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</si>
  <si>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</si>
  <si>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</si>
  <si>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</si>
  <si>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</si>
  <si>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</si>
  <si>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</si>
  <si>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</si>
  <si>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</si>
  <si>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</si>
  <si>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</si>
  <si>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</si>
  <si>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</si>
  <si>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</si>
  <si>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</si>
  <si>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</si>
  <si>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</si>
  <si>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</si>
  <si>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</si>
  <si>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</si>
  <si>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</si>
  <si>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</si>
  <si>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</si>
  <si>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</si>
  <si>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</si>
  <si>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</si>
  <si>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</si>
  <si>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</si>
  <si>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</si>
  <si>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</si>
  <si>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</si>
  <si>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</si>
  <si>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</si>
  <si>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</si>
  <si>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</si>
  <si>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</si>
  <si>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</si>
  <si>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</si>
  <si>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</si>
  <si>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</si>
  <si>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</si>
  <si>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</si>
  <si>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</si>
  <si>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</si>
  <si>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</si>
  <si>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</si>
  <si>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</si>
  <si>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</si>
  <si>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</si>
  <si>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</si>
  <si>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</si>
  <si>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</si>
  <si>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</si>
  <si>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</si>
  <si>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</si>
  <si>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</si>
  <si>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</si>
  <si>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</si>
  <si>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</si>
  <si>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</si>
  <si>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</si>
  <si>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</si>
  <si>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</si>
  <si>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</si>
  <si>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</si>
  <si>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</si>
  <si>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</si>
  <si>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</si>
  <si>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</si>
  <si>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</si>
  <si>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</si>
  <si>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</si>
  <si>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</si>
  <si>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</si>
  <si>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</si>
  <si>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</si>
  <si>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</si>
  <si>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</si>
  <si>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</si>
  <si>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</si>
  <si>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</si>
  <si>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</si>
  <si>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</si>
  <si>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</si>
  <si>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</si>
  <si>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</si>
  <si>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</si>
  <si>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</si>
  <si>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</si>
  <si>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</si>
  <si>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</si>
  <si>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</si>
  <si>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</si>
  <si>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</si>
  <si>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</si>
  <si>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</si>
  <si>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</si>
  <si>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</si>
  <si>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</si>
  <si>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</si>
  <si>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</si>
  <si>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</si>
  <si>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</si>
  <si>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</si>
  <si>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</si>
  <si>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</si>
  <si>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</si>
  <si>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</si>
  <si>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</si>
  <si>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</si>
  <si>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</si>
  <si>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</si>
  <si>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</si>
  <si>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</si>
  <si>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</si>
  <si>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</si>
  <si>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</si>
  <si>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</si>
  <si>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</si>
  <si>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</si>
  <si>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</si>
  <si>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</si>
  <si>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</si>
  <si>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</si>
  <si>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</si>
  <si>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</si>
  <si>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</si>
  <si>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</si>
  <si>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</si>
  <si>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</si>
  <si>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</si>
  <si>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</si>
  <si>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</si>
  <si>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</si>
  <si>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</si>
  <si>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</si>
  <si>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</si>
  <si>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</si>
  <si>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</si>
  <si>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</si>
  <si>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</si>
  <si>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</si>
  <si>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</si>
  <si>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</si>
  <si>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</si>
  <si>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</si>
  <si>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</si>
  <si>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</si>
  <si>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</si>
  <si>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</si>
  <si>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</si>
  <si>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</si>
  <si>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</si>
  <si>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</si>
  <si>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</si>
  <si>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</si>
  <si>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</si>
  <si>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</si>
  <si>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</si>
  <si>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</si>
  <si>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</si>
  <si>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</si>
  <si>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</si>
  <si>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</si>
  <si>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</si>
  <si>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</si>
  <si>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</si>
  <si>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</si>
  <si>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</si>
  <si>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</si>
  <si>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</si>
  <si>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</si>
  <si>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</si>
  <si>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</si>
  <si>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</si>
  <si>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</si>
  <si>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</si>
  <si>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</si>
  <si>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</si>
  <si>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</si>
  <si>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</si>
  <si>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</si>
  <si>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</si>
  <si>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</si>
  <si>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</si>
  <si>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</si>
  <si>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</si>
  <si>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</si>
  <si>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</si>
  <si>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</si>
  <si>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</si>
  <si>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</si>
  <si>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</si>
  <si>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</si>
  <si>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</si>
  <si>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</si>
  <si>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</si>
  <si>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</si>
  <si>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</si>
  <si>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</si>
  <si>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</si>
  <si>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</si>
  <si>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</si>
  <si>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</si>
  <si>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</si>
  <si>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</si>
  <si>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</si>
  <si>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</si>
  <si>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</si>
  <si>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</si>
  <si>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</si>
  <si>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</si>
  <si>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</si>
  <si>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</si>
  <si>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</si>
  <si>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</si>
  <si>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</si>
  <si>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</si>
  <si>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</si>
  <si>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</si>
  <si>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</si>
  <si>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</si>
  <si>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</si>
  <si>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</si>
  <si>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</si>
  <si>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</si>
  <si>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</si>
  <si>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</si>
  <si>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</si>
  <si>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</si>
  <si>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</si>
  <si>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</si>
  <si>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</si>
  <si>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</si>
  <si>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</si>
  <si>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</si>
  <si>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</si>
  <si>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</si>
  <si>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</si>
  <si>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</si>
  <si>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</si>
  <si>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</si>
  <si>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</si>
  <si>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</si>
  <si>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</si>
  <si>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</si>
  <si>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</si>
  <si>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</si>
  <si>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</si>
  <si>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</si>
  <si>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</si>
  <si>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</si>
  <si>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</si>
  <si>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</si>
  <si>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</si>
  <si>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</si>
  <si>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</si>
  <si>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</si>
  <si>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</si>
  <si>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</si>
  <si>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</si>
  <si>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</si>
  <si>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</si>
  <si>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</si>
  <si>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</si>
  <si>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</si>
  <si>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</si>
  <si>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</si>
  <si>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</si>
  <si>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</si>
  <si>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</si>
  <si>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</si>
  <si>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</si>
  <si>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</si>
  <si>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</si>
  <si>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</si>
  <si>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</si>
  <si>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</si>
  <si>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</si>
  <si>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</si>
  <si>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</si>
  <si>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</si>
  <si>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</si>
  <si>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</si>
  <si>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</si>
  <si>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</si>
  <si>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</si>
  <si>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</si>
  <si>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</si>
  <si>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</si>
  <si>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</si>
  <si>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</si>
  <si>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</si>
  <si>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</si>
  <si>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</si>
  <si>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</si>
  <si>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</si>
  <si>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</si>
  <si>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</si>
  <si>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</si>
  <si>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</si>
  <si>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</si>
  <si>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</si>
  <si>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</si>
  <si>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</si>
  <si>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</si>
  <si>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</si>
  <si>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</si>
  <si>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</si>
  <si>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</si>
  <si>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</si>
  <si>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</si>
  <si>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</si>
  <si>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</si>
  <si>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</si>
  <si>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</si>
  <si>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</si>
  <si>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</si>
  <si>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</si>
  <si>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</si>
  <si>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</si>
  <si>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</si>
  <si>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</si>
  <si>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</si>
  <si>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</si>
  <si>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</si>
  <si>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</si>
  <si>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</si>
  <si>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</si>
  <si>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</si>
  <si>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</si>
  <si>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</si>
  <si>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</si>
  <si>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</si>
  <si>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</si>
  <si>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</si>
  <si>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</si>
  <si>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</si>
  <si>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</si>
  <si>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</si>
  <si>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</si>
  <si>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</si>
  <si>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</si>
  <si>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</si>
  <si>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</si>
  <si>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</si>
  <si>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</si>
  <si>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</si>
  <si>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</si>
  <si>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</si>
  <si>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</si>
  <si>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</si>
  <si>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</si>
  <si>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</si>
  <si>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</si>
  <si>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</si>
  <si>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</si>
  <si>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</si>
  <si>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</si>
  <si>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</si>
  <si>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</si>
  <si>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</si>
  <si>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</si>
  <si>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</si>
  <si>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</si>
  <si>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</si>
  <si>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</si>
  <si>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</si>
  <si>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</si>
  <si>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</si>
  <si>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</si>
  <si>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</si>
  <si>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</si>
  <si>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</si>
  <si>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</si>
  <si>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</si>
  <si>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</si>
  <si>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</si>
  <si>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</si>
  <si>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</si>
  <si>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</si>
  <si>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</si>
  <si>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</si>
  <si>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</si>
  <si>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</si>
  <si>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</si>
  <si>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</si>
  <si>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</si>
  <si>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</si>
  <si>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</si>
  <si>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</si>
  <si>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</si>
  <si>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</si>
  <si>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</si>
  <si>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</si>
  <si>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</si>
  <si>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</si>
  <si>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</si>
  <si>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</si>
  <si>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</si>
  <si>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</si>
  <si>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</si>
  <si>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</si>
  <si>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</si>
  <si>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</si>
  <si>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</si>
  <si>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</si>
  <si>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</si>
  <si>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</si>
  <si>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</si>
  <si>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</si>
  <si>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</si>
  <si>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</si>
  <si>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</si>
  <si>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</si>
  <si>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</si>
  <si>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</si>
  <si>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</si>
  <si>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</si>
  <si>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</si>
  <si>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</si>
  <si>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</si>
  <si>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</si>
  <si>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</si>
  <si>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</si>
  <si>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</si>
  <si>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</si>
  <si>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</si>
  <si>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</si>
  <si>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</si>
  <si>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</si>
  <si>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</si>
  <si>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</si>
  <si>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</si>
  <si>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</si>
  <si>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</si>
  <si>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</si>
  <si>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</si>
  <si>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</si>
  <si>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</si>
  <si>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</si>
  <si>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</si>
  <si>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</si>
  <si>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</si>
  <si>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</si>
  <si>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</si>
  <si>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</si>
  <si>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</si>
  <si>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</si>
  <si>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</si>
  <si>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</si>
  <si>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</si>
  <si>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</si>
  <si>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</si>
  <si>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</si>
  <si>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</si>
  <si>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</si>
  <si>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</si>
  <si>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</si>
  <si>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</si>
  <si>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</si>
  <si>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</si>
  <si>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</si>
  <si>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</si>
  <si>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</si>
  <si>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</si>
  <si>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</si>
  <si>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</si>
  <si>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</si>
  <si>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</si>
  <si>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</si>
  <si>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</si>
  <si>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</si>
  <si>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</si>
  <si>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</si>
  <si>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</si>
  <si>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</si>
  <si>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</si>
  <si>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</si>
  <si>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</si>
  <si>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</si>
  <si>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</si>
  <si>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</si>
  <si>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</si>
  <si>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</si>
  <si>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</si>
  <si>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</si>
  <si>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</si>
  <si>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</si>
  <si>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</si>
  <si>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</si>
  <si>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</si>
  <si>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</si>
  <si>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</si>
  <si>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</si>
  <si>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</si>
  <si>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</si>
  <si>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</si>
  <si>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</si>
  <si>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</si>
  <si>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</si>
  <si>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</si>
  <si>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</si>
  <si>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</si>
  <si>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</si>
  <si>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</si>
  <si>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</si>
  <si>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</si>
  <si>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</si>
  <si>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</si>
  <si>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</si>
  <si>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</si>
  <si>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</si>
  <si>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</si>
  <si>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</si>
  <si>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</si>
  <si>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</si>
  <si>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</si>
  <si>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</si>
  <si>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</si>
  <si>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</si>
  <si>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</si>
  <si>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</si>
  <si>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</si>
  <si>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</si>
  <si>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</si>
  <si>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</si>
  <si>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</si>
  <si>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</si>
  <si>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</si>
  <si>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</si>
  <si>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</si>
  <si>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</si>
  <si>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</si>
  <si>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</si>
  <si>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</si>
  <si>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</si>
  <si>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</si>
  <si>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</si>
  <si>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</si>
  <si>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</si>
  <si>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</si>
  <si>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</si>
  <si>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</si>
  <si>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</si>
  <si>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</si>
  <si>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</si>
  <si>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</si>
  <si>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</si>
  <si>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</si>
  <si>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</si>
  <si>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</si>
  <si>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</si>
  <si>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</si>
  <si>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</si>
  <si>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</si>
  <si>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</si>
  <si>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</si>
  <si>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</si>
  <si>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</si>
  <si>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</si>
  <si>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</si>
  <si>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</si>
  <si>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</si>
  <si>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</si>
  <si>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</si>
  <si>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</si>
  <si>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</si>
  <si>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</si>
  <si>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</si>
  <si>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</si>
  <si>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</si>
  <si>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</si>
  <si>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</si>
  <si>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</si>
  <si>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</si>
  <si>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</si>
  <si>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</si>
  <si>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</si>
  <si>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</si>
  <si>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</si>
  <si>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</si>
  <si>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</si>
  <si>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</si>
  <si>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</si>
  <si>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</si>
  <si>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</si>
  <si>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</si>
  <si>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</si>
  <si>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</si>
  <si>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</si>
  <si>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</si>
  <si>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</si>
  <si>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</si>
  <si>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</si>
  <si>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</si>
  <si>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</si>
  <si>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</si>
  <si>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</si>
  <si>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</si>
  <si>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</si>
  <si>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</si>
  <si>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</si>
  <si>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</si>
  <si>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</si>
  <si>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</si>
  <si>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</si>
  <si>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</si>
  <si>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</si>
  <si>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</si>
  <si>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</si>
  <si>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</si>
  <si>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</si>
  <si>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</si>
  <si>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</si>
  <si>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</si>
  <si>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</si>
  <si>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</si>
  <si>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</si>
  <si>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</si>
  <si>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</si>
  <si>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</si>
  <si>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</si>
  <si>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</si>
  <si>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</si>
  <si>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</si>
  <si>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</si>
  <si>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</si>
  <si>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</si>
  <si>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</si>
  <si>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</si>
  <si>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</si>
  <si>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</si>
  <si>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</si>
  <si>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</si>
  <si>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</si>
  <si>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</si>
  <si>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</si>
  <si>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</si>
  <si>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</si>
  <si>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</si>
  <si>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</si>
  <si>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</si>
  <si>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</si>
  <si>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</si>
  <si>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</si>
  <si>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</si>
  <si>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</si>
  <si>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</si>
  <si>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</si>
  <si>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</si>
  <si>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</si>
  <si>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</si>
  <si>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</si>
  <si>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</si>
  <si>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</si>
  <si>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</si>
  <si>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</si>
  <si>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</si>
  <si>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</si>
  <si>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</si>
  <si>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</si>
  <si>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</si>
  <si>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</si>
  <si>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</si>
  <si>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</si>
  <si>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</si>
  <si>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</si>
  <si>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</si>
  <si>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</si>
  <si>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</si>
  <si>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</si>
  <si>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</si>
  <si>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</si>
  <si>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</si>
  <si>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</si>
  <si>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</si>
  <si>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</si>
  <si>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</si>
  <si>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</si>
  <si>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</si>
  <si>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</si>
  <si>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</si>
  <si>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</si>
  <si>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</si>
  <si>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</si>
  <si>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</si>
  <si>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</si>
  <si>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</si>
  <si>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</si>
  <si>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</si>
  <si>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</si>
  <si>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</si>
  <si>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</si>
  <si>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</si>
  <si>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</si>
  <si>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</si>
  <si>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</si>
  <si>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</si>
  <si>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</si>
  <si>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</si>
  <si>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</si>
  <si>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</si>
  <si>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</si>
  <si>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</si>
  <si>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</si>
  <si>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</si>
  <si>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</si>
  <si>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</si>
  <si>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</si>
  <si>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</si>
  <si>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</si>
  <si>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</si>
  <si>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</si>
  <si>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</si>
  <si>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</si>
  <si>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</si>
  <si>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</si>
  <si>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</si>
  <si>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</si>
  <si>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</si>
  <si>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</si>
  <si>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</si>
  <si>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</si>
  <si>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</si>
  <si>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</si>
  <si>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</si>
  <si>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</si>
  <si>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</si>
  <si>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</si>
  <si>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</si>
  <si>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</si>
  <si>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</si>
  <si>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</si>
  <si>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</si>
  <si>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</si>
  <si>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</si>
  <si>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</si>
  <si>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</si>
  <si>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</si>
  <si>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</si>
  <si>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</si>
  <si>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</si>
  <si>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</si>
  <si>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</si>
  <si>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</si>
  <si>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</si>
  <si>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</si>
  <si>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</si>
  <si>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</si>
  <si>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</si>
  <si>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</si>
  <si>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</si>
  <si>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</si>
  <si>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</si>
  <si>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</si>
  <si>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</si>
  <si>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</si>
  <si>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</si>
  <si>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</si>
  <si>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</si>
  <si>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</si>
  <si>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</si>
  <si>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</si>
  <si>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</si>
  <si>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</si>
  <si>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</si>
  <si>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</si>
  <si>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</si>
  <si>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</si>
  <si>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</si>
  <si>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</si>
  <si>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</si>
  <si>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</si>
  <si>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</si>
  <si>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</si>
  <si>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</si>
  <si>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</si>
  <si>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</si>
  <si>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</si>
  <si>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</si>
  <si>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</si>
  <si>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</si>
  <si>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</si>
  <si>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</si>
  <si>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</si>
  <si>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</si>
  <si>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</si>
  <si>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</si>
  <si>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</si>
  <si>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</si>
  <si>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</si>
  <si>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</si>
  <si>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</si>
  <si>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</si>
  <si>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</si>
  <si>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</si>
  <si>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</si>
  <si>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</si>
  <si>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</si>
  <si>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</si>
  <si>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</si>
  <si>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</si>
  <si>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</si>
  <si>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</si>
  <si>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</si>
  <si>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</si>
  <si>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</si>
  <si>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</si>
  <si>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</si>
  <si>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</si>
  <si>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</si>
  <si>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</si>
  <si>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</si>
  <si>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</si>
  <si>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</si>
  <si>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</si>
  <si>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</si>
  <si>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</si>
  <si>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</si>
  <si>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</si>
  <si>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</si>
  <si>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</si>
  <si>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</si>
  <si>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</si>
  <si>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</si>
  <si>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</si>
  <si>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</si>
  <si>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</si>
  <si>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</si>
  <si>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</si>
  <si>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</si>
  <si>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</si>
  <si>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</si>
  <si>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</si>
  <si>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</si>
  <si>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</si>
  <si>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</si>
  <si>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</si>
  <si>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</si>
  <si>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</si>
  <si>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</si>
  <si>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</si>
  <si>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</si>
  <si>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</si>
  <si>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</si>
  <si>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</si>
  <si>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</si>
  <si>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</si>
  <si>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</si>
  <si>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</si>
  <si>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</si>
  <si>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</si>
  <si>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</si>
  <si>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</si>
  <si>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</si>
  <si>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</si>
  <si>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</si>
  <si>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</si>
  <si>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</si>
  <si>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</si>
  <si>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</si>
  <si>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</si>
  <si>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</si>
  <si>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</si>
  <si>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</si>
  <si>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</si>
  <si>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</si>
  <si>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</si>
  <si>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</si>
  <si>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</si>
  <si>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</si>
  <si>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</si>
  <si>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</si>
  <si>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</si>
  <si>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</si>
  <si>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</si>
  <si>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</si>
  <si>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</si>
  <si>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</si>
  <si>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</si>
  <si>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</si>
  <si>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</si>
  <si>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</si>
  <si>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</si>
  <si>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</si>
  <si>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</si>
  <si>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</si>
  <si>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</si>
  <si>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</si>
  <si>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</si>
  <si>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</si>
  <si>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</si>
  <si>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</si>
  <si>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</si>
  <si>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</si>
  <si>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</si>
  <si>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</si>
  <si>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</si>
  <si>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</si>
  <si>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</si>
  <si>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</si>
  <si>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</si>
  <si>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</si>
  <si>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</si>
  <si>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</si>
  <si>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</si>
  <si>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</si>
  <si>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</si>
  <si>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</si>
  <si>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</si>
  <si>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</si>
  <si>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</si>
  <si>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</si>
  <si>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</si>
  <si>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</si>
  <si>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</si>
  <si>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</si>
  <si>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</si>
  <si>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</si>
  <si>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</si>
  <si>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</si>
  <si>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</si>
  <si>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</si>
  <si>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</si>
  <si>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</si>
  <si>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</si>
  <si>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</si>
  <si>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</si>
  <si>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</si>
  <si>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</si>
  <si>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</si>
  <si>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</si>
  <si>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</si>
  <si>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</si>
  <si>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</si>
  <si>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</si>
  <si>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</si>
  <si>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</si>
  <si>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</si>
  <si>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</si>
  <si>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</si>
  <si>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</si>
  <si>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</si>
  <si>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</si>
  <si>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</si>
  <si>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</si>
  <si>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</si>
  <si>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</si>
  <si>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</si>
  <si>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</si>
  <si>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</si>
  <si>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</si>
  <si>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</si>
  <si>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</si>
  <si>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</si>
  <si>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</si>
  <si>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</si>
  <si>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</si>
  <si>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</si>
  <si>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</si>
  <si>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</si>
  <si>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</si>
  <si>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</si>
  <si>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</si>
  <si>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</si>
  <si>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</si>
  <si>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</si>
  <si>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</si>
  <si>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</si>
  <si>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</si>
  <si>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</si>
  <si>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</si>
  <si>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</si>
  <si>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</si>
  <si>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</si>
  <si>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</si>
  <si>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</si>
  <si>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</si>
  <si>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</si>
  <si>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</si>
  <si>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</si>
  <si>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</si>
  <si>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</si>
  <si>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</si>
  <si>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</si>
  <si>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</si>
  <si>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</si>
  <si>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</si>
  <si>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</si>
  <si>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</si>
  <si>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</si>
  <si>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</si>
  <si>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</si>
  <si>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</si>
  <si>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</si>
  <si>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</si>
  <si>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</si>
  <si>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</si>
  <si>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</si>
  <si>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</si>
  <si>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</si>
  <si>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</si>
  <si>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</si>
  <si>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</si>
  <si>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</si>
  <si>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</si>
  <si>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</si>
  <si>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</si>
  <si>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</si>
  <si>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</si>
  <si>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</si>
  <si>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</si>
  <si>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</si>
  <si>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</si>
  <si>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</si>
  <si>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</si>
  <si>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</si>
  <si>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</si>
  <si>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</si>
  <si>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</si>
  <si>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</si>
  <si>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</si>
  <si>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</si>
  <si>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</si>
  <si>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</si>
  <si>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</si>
  <si>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</si>
  <si>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</si>
  <si>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</si>
  <si>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</si>
  <si>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</si>
  <si>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</si>
  <si>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</si>
  <si>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</si>
  <si>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</si>
  <si>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</si>
  <si>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</si>
  <si>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</si>
  <si>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</si>
  <si>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</si>
  <si>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</si>
  <si>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</si>
  <si>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</si>
  <si>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</si>
  <si>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</si>
  <si>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</si>
  <si>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</si>
  <si>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</si>
  <si>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</si>
  <si>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</si>
  <si>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</si>
  <si>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</si>
  <si>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</si>
  <si>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</si>
  <si>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</si>
  <si>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</si>
  <si>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</si>
  <si>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</si>
  <si>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</si>
  <si>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</si>
  <si>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</si>
  <si>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</si>
  <si>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</si>
  <si>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</si>
  <si>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</si>
  <si>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</si>
  <si>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</si>
  <si>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</si>
  <si>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</si>
  <si>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</si>
  <si>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</si>
  <si>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</si>
  <si>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</si>
  <si>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</si>
  <si>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</si>
  <si>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</si>
  <si>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</si>
  <si>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</si>
  <si>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</si>
  <si>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</si>
  <si>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</si>
  <si>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</si>
  <si>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</si>
  <si>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</si>
  <si>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</si>
  <si>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</si>
  <si>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</si>
  <si>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</si>
  <si>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</si>
  <si>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</si>
  <si>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</si>
  <si>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</si>
  <si>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</si>
  <si>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</si>
  <si>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</si>
  <si>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</si>
  <si>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</si>
  <si>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</si>
  <si>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</si>
  <si>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</si>
  <si>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</si>
  <si>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</si>
  <si>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</si>
  <si>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</si>
  <si>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</si>
  <si>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</si>
  <si>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</si>
  <si>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</si>
  <si>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</si>
  <si>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</si>
  <si>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</si>
  <si>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</si>
  <si>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</si>
  <si>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</si>
  <si>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</si>
  <si>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</si>
  <si>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</si>
  <si>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</si>
  <si>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</si>
  <si>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</si>
  <si>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</si>
  <si>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</si>
  <si>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</si>
  <si>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</si>
  <si>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</si>
  <si>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</si>
  <si>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</si>
  <si>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</si>
  <si>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</si>
  <si>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</si>
  <si>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</si>
  <si>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</si>
  <si>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</si>
  <si>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</si>
  <si>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</si>
  <si>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</si>
  <si>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</si>
  <si>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</si>
  <si>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</si>
  <si>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</si>
  <si>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</si>
  <si>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</si>
  <si>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</si>
  <si>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</si>
  <si>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</si>
  <si>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</si>
  <si>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</si>
  <si>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</si>
  <si>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</si>
  <si>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</si>
  <si>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</si>
  <si>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</si>
  <si>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</si>
  <si>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</si>
  <si>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</si>
  <si>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</si>
  <si>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</si>
  <si>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</si>
  <si>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</si>
  <si>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</si>
  <si>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</si>
  <si>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</si>
  <si>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</si>
  <si>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</si>
  <si>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</si>
  <si>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</si>
  <si>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</si>
  <si>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</si>
  <si>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</si>
  <si>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</si>
  <si>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</si>
  <si>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</si>
  <si>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</si>
  <si>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</si>
  <si>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</si>
  <si>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</si>
  <si>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</si>
  <si>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</si>
  <si>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</si>
  <si>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</si>
  <si>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</si>
  <si>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</si>
  <si>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</si>
  <si>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</si>
  <si>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</si>
  <si>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</si>
  <si>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</si>
  <si>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</si>
  <si>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</si>
  <si>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</si>
  <si>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</si>
  <si>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</si>
  <si>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</si>
  <si>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</si>
  <si>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</si>
  <si>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</si>
  <si>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</si>
  <si>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</si>
  <si>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</si>
  <si>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</si>
  <si>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</si>
  <si>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</si>
  <si>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</si>
  <si>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</si>
  <si>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</si>
  <si>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</si>
  <si>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</si>
  <si>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</si>
  <si>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</si>
  <si>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</si>
  <si>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</si>
  <si>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</si>
  <si>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</si>
  <si>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</si>
  <si>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</si>
  <si>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</si>
  <si>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</si>
  <si>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</si>
  <si>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</si>
  <si>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</si>
  <si>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</si>
  <si>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</si>
  <si>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</si>
  <si>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</si>
  <si>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</si>
  <si>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</si>
  <si>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</si>
  <si>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</si>
  <si>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</si>
  <si>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</si>
  <si>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</si>
  <si>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</si>
  <si>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</si>
  <si>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</si>
  <si>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</si>
  <si>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</si>
  <si>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</si>
  <si>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</si>
  <si>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</si>
  <si>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</si>
  <si>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</si>
  <si>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</si>
  <si>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</si>
  <si>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</si>
  <si>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</si>
  <si>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</si>
  <si>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</si>
  <si>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</si>
  <si>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</si>
  <si>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</si>
  <si>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</si>
  <si>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</si>
  <si>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</si>
  <si>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</si>
  <si>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</si>
  <si>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</si>
  <si>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</si>
  <si>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</si>
  <si>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</si>
  <si>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</si>
  <si>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</si>
  <si>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</si>
  <si>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</si>
  <si>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</si>
  <si>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</si>
  <si>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</si>
  <si>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</si>
  <si>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</si>
  <si>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</si>
  <si>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</si>
  <si>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</si>
  <si>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</si>
  <si>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</si>
  <si>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</si>
  <si>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</si>
  <si>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</si>
  <si>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</si>
  <si>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</si>
  <si>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</si>
  <si>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</si>
  <si>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</si>
  <si>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</si>
  <si>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</si>
  <si>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</si>
  <si>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</si>
  <si>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</si>
  <si>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</si>
  <si>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</si>
  <si>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</si>
  <si>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</si>
  <si>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</si>
  <si>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</si>
  <si>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</si>
  <si>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</si>
  <si>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</si>
  <si>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</si>
  <si>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</si>
  <si>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</si>
  <si>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</si>
  <si>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</si>
  <si>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</si>
  <si>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</si>
  <si>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</si>
  <si>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</si>
  <si>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</si>
  <si>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</si>
  <si>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</si>
  <si>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</si>
  <si>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</si>
  <si>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</si>
  <si>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</si>
  <si>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</si>
  <si>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</si>
  <si>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</si>
  <si>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</si>
  <si>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</si>
  <si>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</si>
  <si>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</si>
  <si>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</si>
  <si>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</si>
  <si>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</si>
  <si>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</si>
  <si>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</si>
  <si>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</si>
  <si>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</si>
  <si>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</si>
  <si>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</si>
  <si>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</si>
  <si>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</si>
  <si>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</si>
  <si>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</si>
  <si>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</si>
  <si>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</si>
  <si>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</si>
  <si>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</si>
  <si>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</si>
  <si>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</si>
  <si>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</si>
  <si>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</si>
  <si>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</si>
  <si>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</si>
  <si>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</si>
  <si>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</si>
  <si>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</si>
  <si>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</si>
  <si>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</si>
  <si>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</si>
  <si>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</si>
  <si>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</si>
  <si>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</si>
  <si>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</si>
  <si>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</si>
  <si>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</si>
  <si>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</si>
  <si>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</si>
  <si>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</si>
  <si>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</si>
  <si>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</si>
  <si>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</si>
  <si>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</si>
  <si>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</si>
  <si>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</si>
  <si>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</si>
  <si>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</si>
  <si>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</si>
  <si>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</si>
  <si>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</si>
  <si>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</si>
  <si>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</si>
  <si>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</si>
  <si>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</si>
  <si>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</si>
  <si>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</si>
  <si>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</si>
  <si>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</si>
  <si>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</si>
  <si>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</si>
  <si>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</si>
  <si>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</si>
  <si>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</si>
  <si>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</si>
  <si>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</si>
  <si>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</si>
  <si>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</si>
  <si>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</si>
  <si>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</si>
  <si>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</si>
  <si>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</si>
  <si>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</si>
  <si>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</si>
  <si>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</si>
  <si>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</si>
  <si>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</si>
  <si>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</si>
  <si>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</si>
  <si>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</si>
  <si>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</si>
  <si>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</si>
  <si>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</si>
  <si>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</si>
  <si>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</si>
  <si>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</si>
  <si>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</si>
  <si>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</si>
  <si>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</si>
  <si>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</si>
  <si>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</si>
  <si>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</si>
  <si>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</si>
  <si>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</si>
  <si>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</si>
  <si>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</si>
  <si>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</si>
  <si>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</si>
  <si>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</si>
  <si>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</si>
  <si>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</si>
  <si>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</si>
  <si>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</si>
  <si>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</si>
  <si>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</si>
  <si>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</si>
  <si>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</si>
  <si>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</si>
  <si>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</si>
  <si>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</si>
  <si>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</si>
  <si>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</si>
  <si>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</si>
  <si>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</si>
  <si>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</si>
  <si>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</si>
  <si>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</si>
  <si>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</si>
  <si>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</si>
  <si>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</si>
  <si>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</si>
  <si>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</si>
  <si>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</si>
  <si>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</si>
  <si>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</si>
  <si>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</si>
  <si>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</si>
  <si>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</si>
  <si>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</si>
  <si>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</si>
  <si>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</si>
  <si>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</si>
  <si>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</si>
  <si>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</si>
  <si>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</si>
  <si>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</si>
  <si>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</si>
  <si>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</si>
  <si>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</si>
  <si>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</si>
  <si>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</si>
  <si>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</si>
  <si>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</si>
  <si>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</si>
  <si>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</si>
  <si>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</si>
  <si>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</si>
  <si>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</si>
  <si>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</si>
  <si>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</si>
  <si>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</si>
  <si>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</si>
  <si>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</si>
  <si>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</si>
  <si>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</si>
  <si>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</si>
  <si>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</si>
  <si>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</si>
  <si>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</si>
  <si>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</si>
  <si>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</si>
  <si>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</si>
  <si>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</si>
  <si>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</si>
  <si>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</si>
  <si>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</si>
  <si>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</si>
  <si>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</si>
  <si>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</si>
  <si>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</si>
  <si>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</si>
  <si>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</si>
  <si>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</si>
  <si>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</si>
  <si>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</si>
  <si>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</si>
  <si>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</si>
  <si>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</si>
  <si>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</si>
  <si>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</si>
  <si>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</si>
  <si>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</si>
  <si>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</si>
  <si>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</si>
  <si>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</si>
  <si>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</si>
  <si>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</si>
  <si>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</si>
  <si>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</si>
  <si>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</si>
  <si>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</si>
  <si>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</si>
  <si>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</si>
  <si>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</si>
  <si>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</si>
  <si>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</si>
  <si>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</si>
  <si>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</si>
  <si>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</si>
  <si>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</si>
  <si>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</si>
  <si>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</si>
  <si>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</si>
  <si>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</si>
  <si>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</si>
  <si>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</si>
  <si>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</si>
  <si>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</si>
  <si>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</si>
  <si>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</si>
  <si>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</si>
  <si>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</si>
  <si>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</si>
  <si>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</si>
  <si>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</si>
  <si>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</si>
  <si>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</si>
  <si>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</si>
  <si>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</si>
  <si>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</si>
  <si>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</si>
  <si>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</si>
  <si>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</si>
  <si>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</si>
  <si>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</si>
  <si>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</si>
  <si>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</si>
  <si>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</si>
  <si>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</si>
  <si>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</si>
  <si>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</si>
  <si>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</si>
  <si>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</si>
  <si>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</si>
  <si>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</si>
  <si>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</si>
  <si>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</si>
  <si>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</si>
  <si>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</si>
  <si>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</si>
  <si>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</si>
  <si>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</si>
  <si>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</si>
  <si>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</si>
  <si>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</si>
  <si>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</si>
  <si>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</si>
  <si>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</si>
  <si>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</si>
  <si>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</si>
  <si>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</si>
  <si>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</si>
  <si>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</si>
  <si>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</si>
  <si>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</si>
  <si>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</si>
  <si>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</si>
  <si>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</si>
  <si>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</si>
  <si>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</si>
  <si>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</si>
  <si>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</si>
  <si>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</si>
  <si>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</si>
  <si>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</si>
  <si>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</si>
  <si>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</si>
  <si>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</si>
  <si>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</si>
  <si>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</si>
  <si>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</si>
  <si>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</si>
  <si>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</si>
  <si>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</si>
  <si>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</si>
  <si>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</si>
  <si>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</si>
  <si>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</si>
  <si>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</si>
  <si>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</si>
  <si>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</si>
  <si>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</si>
  <si>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</si>
  <si>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</si>
  <si>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</si>
  <si>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</si>
  <si>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</si>
  <si>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</si>
  <si>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</si>
  <si>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</si>
  <si>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</si>
  <si>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</si>
  <si>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</si>
  <si>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</si>
  <si>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</si>
  <si>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</si>
  <si>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</si>
  <si>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</si>
  <si>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</si>
  <si>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</si>
  <si>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</si>
  <si>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</si>
  <si>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</si>
  <si>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</si>
  <si>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</si>
  <si>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</si>
  <si>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</si>
  <si>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</si>
  <si>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</si>
  <si>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</si>
  <si>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</si>
  <si>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</si>
  <si>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</si>
  <si>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</si>
  <si>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</si>
  <si>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</si>
  <si>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</si>
  <si>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</si>
  <si>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</si>
  <si>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</si>
  <si>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</si>
  <si>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</si>
  <si>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</si>
  <si>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</si>
  <si>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</si>
  <si>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</si>
  <si>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</si>
  <si>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</si>
  <si>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</si>
  <si>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</si>
  <si>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</si>
  <si>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</si>
  <si>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</si>
  <si>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</si>
  <si>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</si>
  <si>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</si>
  <si>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</si>
  <si>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</si>
  <si>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</si>
  <si>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</si>
  <si>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</si>
  <si>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</si>
  <si>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</si>
  <si>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</si>
  <si>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</si>
  <si>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</si>
  <si>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</si>
  <si>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</si>
  <si>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</si>
  <si>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</si>
  <si>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</si>
  <si>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</si>
  <si>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</si>
  <si>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</si>
  <si>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</si>
  <si>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</si>
  <si>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</si>
  <si>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</si>
  <si>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</si>
  <si>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</si>
  <si>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</si>
  <si>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</si>
  <si>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</si>
  <si>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</si>
  <si>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</si>
  <si>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</si>
  <si>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</si>
  <si>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</si>
  <si>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</si>
  <si>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</si>
  <si>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</si>
  <si>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</si>
  <si>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</si>
  <si>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</si>
  <si>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</si>
  <si>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</si>
  <si>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</si>
  <si>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</si>
  <si>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</si>
  <si>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</si>
  <si>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</si>
  <si>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</si>
  <si>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</si>
  <si>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</si>
  <si>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</si>
  <si>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</si>
  <si>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</si>
  <si>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</si>
  <si>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</si>
  <si>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</si>
  <si>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</si>
  <si>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</si>
  <si>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</si>
  <si>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</si>
  <si>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</si>
  <si>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</si>
  <si>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</si>
  <si>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</si>
  <si>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</si>
  <si>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</si>
  <si>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</si>
  <si>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</si>
  <si>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</si>
  <si>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</si>
  <si>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</si>
  <si>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</si>
  <si>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</si>
  <si>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</si>
  <si>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</si>
  <si>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</si>
  <si>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</si>
  <si>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</si>
  <si>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</si>
  <si>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</si>
  <si>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</si>
  <si>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</si>
  <si>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</si>
  <si>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</si>
  <si>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</si>
  <si>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</si>
  <si>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</si>
  <si>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</si>
  <si>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</si>
  <si>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</si>
  <si>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</si>
  <si>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</si>
  <si>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</si>
  <si>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</si>
  <si>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</si>
  <si>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</si>
  <si>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</si>
  <si>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</si>
  <si>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</si>
  <si>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</si>
  <si>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</si>
  <si>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</si>
  <si>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</si>
  <si>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</si>
  <si>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</si>
  <si>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</si>
  <si>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</si>
  <si>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</si>
  <si>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</si>
  <si>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</si>
  <si>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</si>
  <si>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</si>
  <si>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</si>
  <si>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</si>
  <si>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</si>
  <si>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</si>
  <si>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</si>
  <si>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</si>
  <si>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</si>
  <si>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</si>
  <si>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</si>
  <si>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</si>
  <si>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</si>
  <si>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</si>
  <si>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</si>
  <si>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</si>
  <si>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</si>
  <si>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</si>
  <si>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</si>
  <si>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</si>
  <si>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</si>
  <si>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</si>
  <si>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</si>
  <si>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</si>
  <si>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</si>
  <si>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</si>
  <si>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</si>
  <si>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</si>
  <si>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</si>
  <si>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</si>
  <si>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</si>
  <si>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</si>
  <si>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</si>
  <si>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</si>
  <si>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</si>
  <si>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</si>
  <si>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</si>
  <si>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</si>
  <si>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</si>
  <si>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</si>
  <si>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</si>
  <si>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</si>
  <si>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</si>
  <si>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</si>
  <si>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</si>
  <si>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</si>
  <si>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</si>
  <si>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</si>
  <si>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</si>
  <si>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</si>
  <si>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</si>
  <si>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</si>
  <si>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</si>
  <si>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</si>
  <si>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</si>
  <si>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</si>
  <si>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</si>
  <si>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</si>
  <si>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</si>
  <si>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</si>
  <si>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</si>
  <si>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</si>
  <si>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</si>
  <si>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</si>
  <si>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</si>
  <si>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</si>
  <si>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</si>
  <si>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</si>
  <si>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</si>
  <si>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</si>
  <si>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</si>
  <si>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</si>
  <si>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</si>
  <si>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</si>
  <si>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</si>
  <si>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</si>
  <si>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</si>
  <si>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</si>
  <si>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</si>
  <si>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</si>
  <si>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</si>
  <si>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</si>
  <si>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</si>
  <si>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</si>
  <si>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</si>
  <si>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</si>
  <si>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</si>
  <si>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</si>
  <si>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</si>
  <si>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</si>
  <si>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</si>
  <si>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</si>
  <si>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</si>
  <si>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</si>
  <si>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</si>
  <si>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</si>
  <si>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</si>
  <si>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</si>
  <si>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</si>
  <si>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</si>
  <si>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</si>
  <si>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</si>
  <si>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</si>
  <si>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</si>
  <si>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</si>
  <si>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</si>
  <si>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</si>
  <si>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</si>
  <si>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</si>
  <si>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</si>
  <si>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</si>
  <si>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</si>
  <si>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</si>
  <si>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</si>
  <si>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</si>
  <si>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</si>
  <si>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</si>
  <si>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</si>
  <si>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</si>
  <si>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</si>
  <si>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</si>
  <si>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</si>
  <si>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</si>
  <si>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</si>
  <si>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</si>
  <si>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</si>
  <si>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</si>
  <si>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</si>
  <si>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</si>
  <si>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</si>
  <si>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</si>
  <si>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</si>
  <si>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</si>
  <si>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</si>
  <si>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</si>
  <si>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</si>
  <si>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</si>
  <si>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</si>
  <si>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</si>
  <si>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</si>
  <si>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</si>
  <si>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</si>
  <si>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</si>
  <si>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</si>
  <si>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</si>
  <si>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</si>
  <si>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</si>
  <si>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</si>
  <si>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</si>
  <si>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</si>
  <si>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</si>
  <si>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</si>
  <si>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</si>
  <si>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</si>
  <si>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</si>
  <si>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</si>
  <si>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</si>
  <si>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</si>
  <si>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</si>
  <si>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</si>
  <si>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</si>
  <si>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</si>
  <si>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</si>
  <si>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</si>
  <si>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</si>
  <si>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</si>
  <si>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</si>
  <si>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</si>
  <si>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</si>
  <si>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</si>
  <si>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</si>
  <si>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</si>
  <si>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</si>
  <si>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</si>
  <si>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</si>
  <si>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</si>
  <si>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</si>
  <si>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</si>
  <si>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</si>
  <si>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</si>
  <si>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</si>
  <si>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</si>
  <si>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</si>
  <si>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</si>
  <si>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</si>
  <si>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</si>
  <si>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</si>
  <si>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</si>
  <si>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</si>
  <si>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</si>
  <si>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</si>
  <si>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</si>
  <si>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</si>
  <si>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</si>
  <si>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</si>
  <si>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</si>
  <si>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</si>
  <si>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</si>
  <si>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</si>
  <si>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</si>
  <si>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</si>
  <si>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</si>
  <si>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</si>
  <si>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</si>
  <si>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</si>
  <si>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</si>
  <si>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</si>
  <si>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</si>
  <si>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</si>
  <si>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</si>
  <si>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</si>
  <si>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</si>
  <si>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</si>
  <si>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</si>
  <si>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</si>
  <si>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</si>
  <si>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</si>
  <si>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</si>
  <si>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</si>
  <si>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</si>
  <si>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</si>
  <si>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</si>
  <si>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</si>
  <si>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</si>
  <si>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</si>
  <si>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</si>
  <si>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</si>
  <si>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</si>
  <si>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</si>
  <si>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</si>
  <si>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</si>
  <si>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</si>
  <si>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</si>
  <si>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</si>
  <si>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</si>
  <si>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</si>
  <si>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</si>
  <si>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</si>
  <si>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</si>
  <si>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</si>
  <si>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</si>
  <si>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</si>
  <si>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</si>
  <si>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</si>
  <si>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</si>
  <si>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</si>
  <si>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</si>
  <si>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</si>
  <si>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</si>
  <si>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</si>
  <si>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</si>
  <si>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</si>
  <si>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</si>
  <si>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</si>
  <si>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</si>
  <si>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</si>
  <si>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</si>
  <si>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</si>
  <si>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</si>
  <si>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</si>
  <si>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</si>
  <si>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</si>
  <si>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</si>
  <si>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</si>
  <si>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</si>
  <si>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</si>
  <si>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</si>
  <si>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</si>
  <si>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</si>
  <si>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</si>
  <si>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</si>
  <si>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</si>
  <si>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</si>
  <si>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</si>
  <si>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</si>
  <si>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</si>
  <si>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</si>
  <si>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</si>
  <si>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</si>
  <si>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</si>
  <si>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</si>
  <si>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</si>
  <si>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</si>
  <si>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</si>
  <si>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</si>
  <si>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</si>
  <si>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</si>
  <si>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</si>
  <si>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</si>
  <si>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</si>
  <si>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</si>
  <si>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</si>
  <si>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</si>
  <si>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</si>
  <si>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</si>
  <si>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</si>
  <si>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</si>
  <si>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</si>
  <si>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</si>
  <si>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</si>
  <si>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</si>
  <si>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</si>
  <si>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</si>
  <si>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</si>
  <si>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</si>
  <si>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</si>
  <si>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</si>
  <si>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</si>
  <si>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</si>
  <si>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</si>
  <si>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</si>
  <si>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</si>
  <si>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</si>
  <si>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</si>
  <si>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</si>
  <si>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</si>
  <si>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</si>
  <si>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</si>
  <si>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</si>
  <si>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</si>
  <si>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</si>
  <si>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</si>
  <si>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</si>
  <si>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</si>
  <si>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</si>
  <si>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</si>
  <si>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</si>
  <si>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</si>
  <si>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</si>
  <si>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</si>
  <si>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</si>
  <si>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</si>
  <si>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</si>
  <si>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</si>
  <si>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</si>
  <si>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</si>
  <si>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</si>
  <si>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</si>
  <si>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</si>
  <si>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</si>
  <si>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</si>
  <si>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</si>
  <si>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</si>
  <si>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</si>
  <si>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</si>
  <si>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</si>
  <si>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</si>
  <si>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</si>
  <si>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</si>
  <si>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</si>
  <si>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</si>
  <si>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</si>
  <si>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</si>
  <si>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</si>
  <si>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</si>
  <si>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</si>
  <si>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</si>
  <si>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</si>
  <si>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</si>
  <si>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</si>
  <si>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</si>
  <si>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</si>
  <si>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</si>
  <si>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</si>
  <si>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</si>
  <si>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</si>
  <si>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</si>
  <si>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</si>
  <si>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</si>
  <si>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</si>
  <si>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</si>
  <si>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</si>
  <si>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</si>
  <si>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</si>
  <si>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</si>
  <si>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</si>
  <si>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</si>
  <si>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</si>
  <si>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</si>
  <si>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</si>
  <si>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</si>
  <si>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</si>
  <si>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</si>
  <si>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</si>
  <si>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</si>
  <si>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</si>
  <si>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</si>
  <si>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</si>
  <si>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</si>
  <si>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</si>
  <si>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</si>
  <si>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</si>
  <si>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</si>
  <si>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</si>
  <si>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</si>
  <si>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</si>
  <si>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</si>
  <si>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</si>
  <si>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</si>
  <si>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</si>
  <si>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</si>
  <si>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</si>
  <si>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</si>
  <si>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</si>
  <si>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</si>
  <si>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</si>
  <si>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</si>
  <si>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</si>
  <si>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</si>
  <si>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</si>
  <si>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</si>
  <si>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</si>
  <si>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</si>
  <si>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</si>
  <si>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</si>
  <si>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</si>
  <si>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</si>
  <si>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</si>
  <si>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</si>
  <si>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</si>
  <si>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</si>
  <si>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</si>
  <si>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</si>
  <si>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</si>
  <si>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</si>
  <si>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</si>
  <si>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</si>
  <si>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</si>
  <si>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</si>
  <si>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</si>
  <si>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</si>
  <si>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</si>
  <si>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</si>
  <si>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</si>
  <si>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</si>
  <si>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</si>
  <si>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</si>
  <si>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</si>
  <si>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</si>
  <si>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</si>
  <si>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</si>
  <si>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</si>
  <si>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</si>
  <si>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</si>
  <si>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</si>
  <si>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</si>
  <si>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</si>
  <si>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</si>
  <si>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</si>
  <si>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</si>
  <si>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</si>
  <si>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</si>
  <si>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</si>
  <si>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</si>
  <si>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</si>
  <si>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</si>
  <si>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</si>
  <si>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</si>
  <si>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</si>
  <si>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</si>
  <si>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</si>
  <si>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</si>
  <si>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</si>
  <si>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</si>
  <si>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</si>
  <si>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</si>
  <si>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</si>
  <si>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</si>
  <si>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</si>
  <si>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</si>
  <si>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</si>
  <si>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</si>
  <si>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</si>
  <si>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</si>
  <si>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</si>
  <si>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</si>
  <si>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</si>
  <si>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</si>
  <si>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</si>
  <si>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</si>
  <si>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</si>
  <si>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</si>
  <si>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</si>
  <si>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</si>
  <si>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</si>
  <si>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</si>
  <si>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</si>
  <si>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</si>
  <si>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</si>
  <si>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</si>
  <si>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</si>
  <si>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</si>
  <si>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</si>
  <si>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</si>
  <si>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</si>
  <si>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</si>
  <si>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</si>
  <si>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</si>
  <si>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</si>
  <si>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</si>
  <si>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</si>
  <si>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</si>
  <si>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</si>
  <si>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</si>
  <si>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</si>
  <si>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</si>
  <si>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</si>
  <si>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</si>
  <si>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</si>
  <si>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</si>
  <si>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</si>
  <si>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</si>
  <si>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</si>
  <si>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</si>
  <si>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</si>
  <si>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</si>
  <si>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</si>
  <si>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</si>
  <si>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</si>
  <si>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</si>
  <si>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</si>
  <si>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</si>
  <si>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</si>
  <si>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</si>
  <si>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</si>
  <si>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</si>
  <si>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</si>
  <si>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</si>
  <si>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</si>
  <si>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</si>
  <si>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</si>
  <si>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</si>
  <si>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</si>
  <si>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</si>
  <si>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</si>
  <si>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</si>
  <si>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</si>
  <si>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</si>
  <si>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</si>
  <si>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</si>
  <si>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</si>
  <si>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</si>
  <si>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</si>
  <si>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</si>
  <si>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</si>
  <si>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</si>
  <si>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</si>
  <si>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</si>
  <si>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</si>
  <si>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</si>
  <si>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</si>
  <si>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</si>
  <si>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</si>
  <si>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</si>
  <si>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</si>
  <si>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</si>
  <si>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</si>
  <si>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</si>
  <si>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</si>
  <si>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</si>
  <si>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</si>
  <si>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</si>
  <si>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</si>
  <si>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</si>
  <si>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</si>
  <si>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</si>
  <si>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</si>
  <si>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</si>
  <si>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</si>
  <si>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</si>
  <si>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</si>
  <si>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</si>
  <si>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</si>
  <si>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</si>
  <si>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</si>
  <si>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</si>
  <si>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</si>
  <si>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</si>
  <si>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</si>
  <si>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</si>
  <si>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</si>
  <si>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</si>
  <si>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</si>
  <si>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</si>
  <si>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</si>
  <si>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</si>
  <si>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</si>
  <si>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</si>
  <si>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</si>
  <si>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</si>
  <si>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</si>
  <si>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</si>
  <si>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</si>
  <si>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</si>
  <si>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</si>
  <si>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</si>
  <si>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</si>
  <si>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</si>
  <si>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</si>
  <si>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</si>
  <si>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</si>
  <si>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</si>
  <si>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</si>
  <si>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</si>
  <si>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</si>
  <si>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</si>
  <si>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</si>
  <si>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</si>
  <si>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</si>
  <si>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</si>
  <si>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</si>
  <si>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</si>
  <si>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</si>
  <si>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</si>
  <si>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</si>
  <si>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</si>
  <si>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</si>
  <si>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</si>
  <si>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</si>
  <si>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</si>
  <si>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</si>
  <si>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</si>
  <si>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</si>
  <si>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</si>
  <si>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</si>
  <si>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</si>
  <si>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</si>
  <si>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</si>
  <si>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</si>
  <si>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</si>
  <si>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</si>
  <si>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</si>
  <si>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</si>
  <si>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</si>
  <si>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</si>
  <si>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</si>
  <si>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</si>
  <si>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</si>
  <si>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</si>
  <si>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</si>
  <si>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</si>
  <si>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</si>
  <si>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</si>
  <si>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</si>
  <si>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</si>
  <si>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</si>
  <si>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</si>
  <si>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</si>
  <si>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</si>
  <si>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</si>
  <si>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</si>
  <si>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</si>
  <si>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</si>
  <si>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</si>
  <si>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</si>
  <si>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</si>
  <si>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</si>
  <si>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</si>
  <si>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</si>
  <si>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</si>
  <si>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</si>
  <si>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</si>
  <si>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</si>
  <si>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</si>
  <si>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</si>
  <si>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</si>
  <si>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</si>
  <si>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</si>
  <si>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</si>
  <si>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</si>
  <si>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</si>
  <si>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</si>
  <si>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</si>
  <si>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</si>
  <si>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</si>
  <si>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</si>
  <si>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</si>
  <si>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</si>
  <si>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</si>
  <si>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</si>
  <si>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</si>
  <si>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</si>
  <si>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</si>
  <si>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</si>
  <si>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</si>
  <si>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</si>
  <si>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</si>
  <si>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</si>
  <si>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</si>
  <si>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</si>
  <si>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</si>
  <si>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</si>
  <si>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</si>
  <si>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</si>
  <si>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</si>
  <si>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</si>
  <si>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</si>
  <si>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</si>
  <si>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</si>
  <si>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</si>
  <si>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</si>
  <si>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</si>
  <si>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</si>
  <si>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</si>
  <si>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</si>
  <si>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</si>
  <si>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</si>
  <si>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</si>
  <si>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</si>
  <si>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</si>
  <si>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</si>
  <si>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</si>
  <si>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</si>
  <si>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</si>
  <si>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</si>
  <si>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</si>
  <si>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</si>
  <si>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</si>
  <si>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</si>
  <si>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</si>
  <si>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</si>
  <si>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</si>
  <si>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</si>
  <si>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</si>
  <si>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</si>
  <si>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</si>
  <si>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</si>
  <si>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</si>
  <si>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</si>
  <si>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</si>
  <si>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</si>
  <si>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</si>
  <si>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</si>
  <si>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</si>
  <si>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</si>
  <si>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</si>
  <si>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</si>
  <si>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</si>
  <si>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</si>
  <si>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</si>
  <si>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</si>
  <si>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</si>
  <si>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</si>
  <si>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</si>
  <si>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</si>
  <si>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</si>
  <si>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</si>
  <si>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</si>
  <si>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</si>
  <si>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</si>
  <si>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</si>
  <si>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</si>
  <si>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</si>
  <si>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</si>
  <si>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</si>
  <si>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</si>
  <si>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</si>
  <si>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</si>
  <si>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</si>
  <si>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</si>
  <si>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</si>
  <si>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</si>
  <si>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</si>
  <si>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</si>
  <si>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</si>
  <si>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</si>
  <si>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</si>
  <si>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</si>
  <si>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</si>
  <si>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</si>
  <si>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</si>
  <si>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</si>
  <si>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</si>
  <si>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</si>
  <si>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</si>
  <si>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</si>
  <si>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</si>
  <si>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</si>
  <si>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</si>
  <si>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</si>
  <si>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</si>
  <si>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</si>
  <si>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</si>
  <si>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</si>
  <si>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</si>
  <si>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</si>
  <si>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</si>
  <si>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</si>
  <si>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</si>
  <si>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</si>
  <si>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</si>
  <si>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</si>
  <si>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</si>
  <si>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</si>
  <si>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</si>
  <si>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</si>
  <si>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</si>
  <si>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</si>
  <si>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</si>
  <si>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</si>
  <si>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</si>
  <si>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</si>
  <si>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</si>
  <si>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</si>
  <si>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</si>
  <si>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</si>
  <si>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</si>
  <si>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</si>
  <si>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</si>
  <si>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</si>
  <si>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</si>
  <si>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</si>
  <si>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</si>
  <si>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</si>
  <si>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</si>
  <si>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</si>
  <si>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</si>
  <si>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</si>
  <si>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</si>
  <si>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</si>
  <si>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</si>
  <si>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</si>
  <si>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</si>
  <si>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</si>
  <si>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</si>
  <si>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</si>
  <si>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</si>
  <si>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</si>
  <si>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</si>
  <si>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</si>
  <si>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</si>
  <si>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</si>
  <si>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</si>
  <si>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</si>
  <si>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</si>
  <si>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</si>
  <si>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</si>
  <si>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</si>
  <si>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</si>
  <si>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</si>
  <si>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</si>
  <si>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</si>
  <si>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</si>
  <si>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</si>
  <si>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</si>
  <si>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</si>
  <si>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</si>
  <si>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</si>
  <si>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</si>
  <si>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</si>
  <si>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</si>
  <si>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</si>
  <si>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</si>
  <si>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</si>
  <si>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</si>
  <si>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</si>
  <si>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</si>
  <si>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</si>
  <si>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</si>
  <si>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</si>
  <si>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</si>
  <si>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</si>
  <si>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</si>
  <si>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</si>
  <si>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</si>
  <si>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</si>
  <si>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</si>
  <si>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</si>
  <si>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</si>
  <si>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</si>
  <si>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</si>
  <si>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</si>
  <si>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</si>
  <si>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</si>
  <si>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</si>
  <si>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</si>
  <si>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</si>
  <si>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</si>
  <si>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</si>
  <si>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</si>
  <si>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</si>
  <si>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</si>
  <si>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</si>
  <si>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</si>
  <si>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</si>
  <si>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</si>
  <si>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</si>
  <si>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</si>
  <si>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</si>
  <si>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</si>
  <si>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</si>
  <si>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</si>
  <si>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</si>
  <si>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</si>
  <si>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</si>
  <si>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</si>
  <si>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</si>
  <si>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</si>
  <si>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</si>
  <si>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</si>
  <si>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</si>
  <si>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</si>
  <si>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</si>
  <si>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</si>
  <si>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</si>
  <si>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</si>
  <si>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</si>
  <si>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</si>
  <si>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</si>
  <si>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</si>
  <si>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</si>
  <si>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</si>
  <si>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</si>
  <si>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</si>
  <si>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</si>
  <si>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</si>
  <si>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</si>
  <si>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</si>
  <si>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</si>
  <si>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</si>
  <si>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</si>
  <si>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</si>
  <si>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</si>
  <si>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</si>
  <si>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</si>
  <si>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</si>
  <si>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</si>
  <si>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</si>
  <si>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</si>
  <si>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</si>
  <si>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</si>
  <si>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</si>
  <si>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</si>
  <si>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</si>
  <si>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</si>
  <si>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</si>
  <si>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</si>
  <si>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</si>
  <si>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</si>
  <si>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</si>
  <si>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</si>
  <si>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</si>
  <si>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</si>
  <si>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</si>
  <si>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</si>
  <si>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</si>
  <si>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</si>
  <si>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</si>
  <si>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</si>
  <si>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</si>
  <si>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</si>
  <si>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</si>
  <si>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</si>
  <si>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</si>
  <si>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</si>
  <si>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</si>
  <si>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</si>
  <si>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</si>
  <si>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</si>
  <si>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</si>
  <si>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</si>
  <si>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</si>
  <si>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</si>
  <si>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</si>
  <si>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</si>
  <si>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</si>
  <si>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</si>
  <si>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</si>
  <si>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</si>
  <si>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</si>
  <si>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</si>
  <si>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</si>
  <si>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</si>
  <si>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</si>
  <si>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</si>
  <si>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</si>
  <si>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</si>
  <si>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</si>
  <si>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</si>
  <si>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</si>
  <si>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</si>
  <si>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</si>
  <si>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</si>
  <si>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</si>
  <si>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</si>
  <si>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</si>
  <si>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</si>
  <si>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</si>
  <si>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</si>
  <si>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</si>
  <si>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</si>
  <si>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</si>
  <si>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</si>
  <si>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</si>
  <si>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</si>
  <si>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</si>
  <si>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</si>
  <si>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</si>
  <si>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</si>
  <si>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</si>
  <si>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</si>
  <si>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</si>
  <si>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</si>
  <si>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</si>
  <si>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</si>
  <si>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</si>
  <si>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</si>
  <si>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</si>
  <si>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</si>
  <si>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</si>
  <si>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</si>
  <si>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</si>
  <si>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</si>
  <si>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</si>
  <si>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</si>
  <si>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</si>
  <si>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</si>
  <si>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</si>
  <si>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</si>
  <si>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</si>
  <si>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</si>
  <si>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</si>
  <si>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</si>
  <si>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</si>
  <si>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</si>
  <si>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</si>
  <si>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</si>
  <si>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</si>
  <si>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</si>
  <si>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</si>
  <si>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</si>
  <si>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</si>
  <si>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</si>
  <si>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</si>
  <si>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</si>
  <si>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</si>
  <si>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</si>
  <si>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</si>
  <si>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</si>
  <si>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</si>
  <si>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</si>
  <si>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</si>
  <si>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</si>
  <si>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</si>
  <si>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</si>
  <si>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</si>
  <si>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</si>
  <si>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</si>
  <si>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</si>
  <si>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</si>
  <si>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</si>
  <si>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</si>
  <si>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</si>
  <si>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</si>
  <si>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</si>
  <si>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</si>
  <si>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</si>
  <si>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</si>
  <si>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</si>
  <si>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</si>
  <si>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</si>
  <si>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</si>
  <si>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</si>
  <si>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</si>
  <si>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</si>
  <si>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</si>
  <si>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</si>
  <si>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</si>
  <si>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</si>
  <si>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</si>
  <si>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</si>
  <si>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</si>
  <si>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</si>
  <si>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</si>
  <si>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</si>
  <si>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</si>
  <si>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</si>
  <si>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</si>
  <si>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</si>
  <si>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</si>
  <si>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</si>
  <si>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</si>
  <si>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</si>
  <si>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</si>
  <si>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</si>
  <si>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</si>
  <si>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</si>
  <si>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</si>
  <si>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</si>
  <si>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</si>
  <si>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</si>
  <si>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</si>
  <si>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</si>
  <si>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</si>
  <si>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</si>
  <si>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</si>
  <si>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</si>
  <si>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</si>
  <si>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</si>
  <si>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</si>
  <si>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</si>
  <si>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</si>
  <si>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</si>
  <si>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</si>
  <si>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</si>
  <si>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</si>
  <si>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</si>
  <si>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</si>
  <si>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</si>
  <si>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</si>
  <si>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</si>
  <si>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</si>
  <si>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</si>
  <si>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</si>
  <si>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</si>
  <si>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</si>
  <si>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</si>
  <si>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</si>
  <si>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</si>
  <si>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</si>
  <si>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</si>
  <si>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</si>
  <si>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</si>
  <si>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</si>
  <si>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</si>
  <si>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</si>
  <si>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</si>
  <si>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</si>
  <si>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</si>
  <si>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</si>
  <si>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</si>
  <si>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</si>
  <si>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</si>
  <si>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</si>
  <si>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</si>
  <si>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</si>
  <si>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</si>
  <si>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</si>
  <si>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</si>
  <si>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</si>
  <si>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</si>
  <si>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</si>
  <si>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</si>
  <si>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</si>
  <si>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</si>
  <si>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</si>
  <si>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</si>
  <si>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</si>
  <si>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</si>
  <si>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</si>
  <si>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</si>
  <si>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</si>
  <si>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</si>
  <si>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</si>
  <si>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</si>
  <si>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</si>
  <si>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</si>
  <si>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</si>
  <si>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</si>
  <si>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</si>
  <si>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</si>
  <si>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</si>
  <si>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</si>
  <si>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</si>
  <si>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</si>
  <si>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</si>
  <si>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</si>
  <si>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</si>
  <si>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</si>
  <si>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</si>
  <si>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</si>
  <si>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</si>
  <si>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</si>
  <si>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</si>
  <si>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</si>
  <si>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</si>
  <si>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</si>
  <si>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</si>
  <si>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</si>
  <si>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</si>
  <si>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</si>
  <si>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</si>
  <si>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</si>
  <si>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</si>
  <si>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</si>
  <si>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</si>
  <si>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</si>
  <si>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</si>
  <si>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</si>
  <si>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</si>
  <si>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</si>
  <si>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</si>
  <si>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</si>
  <si>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</si>
  <si>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</si>
  <si>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</si>
  <si>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</si>
  <si>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</si>
  <si>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</si>
  <si>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</si>
  <si>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</si>
  <si>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</si>
  <si>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</si>
  <si>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</si>
  <si>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</si>
  <si>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</si>
  <si>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</si>
  <si>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</si>
  <si>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</si>
  <si>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</si>
  <si>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</si>
  <si>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</si>
  <si>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</si>
  <si>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</si>
  <si>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</si>
  <si>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</si>
  <si>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</si>
  <si>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</si>
  <si>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</si>
  <si>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</si>
  <si>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</si>
  <si>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</si>
  <si>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</si>
  <si>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</si>
  <si>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</si>
  <si>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</si>
  <si>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</si>
  <si>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</si>
  <si>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</si>
  <si>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</si>
  <si>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</si>
  <si>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</si>
  <si>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</si>
  <si>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</si>
  <si>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</si>
  <si>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</si>
  <si>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</si>
  <si>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</si>
  <si>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</si>
  <si>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</si>
  <si>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</si>
  <si>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</si>
  <si>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</si>
  <si>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</si>
  <si>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</si>
  <si>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</si>
  <si>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</si>
  <si>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</si>
  <si>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</si>
  <si>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</si>
  <si>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</si>
  <si>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</si>
  <si>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</si>
  <si>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</si>
  <si>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</si>
  <si>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</si>
  <si>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</si>
  <si>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</si>
  <si>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</si>
  <si>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</si>
  <si>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</si>
  <si>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</si>
  <si>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</si>
  <si>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</si>
  <si>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</si>
  <si>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</si>
  <si>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</si>
  <si>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</si>
  <si>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</si>
  <si>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</si>
  <si>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</si>
  <si>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</si>
  <si>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</si>
  <si>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</si>
  <si>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</si>
  <si>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</si>
  <si>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</si>
  <si>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</si>
  <si>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</si>
  <si>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</si>
  <si>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</si>
  <si>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</si>
  <si>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</si>
  <si>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</si>
  <si>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</si>
  <si>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</si>
  <si>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</si>
  <si>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</si>
  <si>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</si>
  <si>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</si>
  <si>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</si>
  <si>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</si>
  <si>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</si>
  <si>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</si>
  <si>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</si>
  <si>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</si>
  <si>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</si>
  <si>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</si>
  <si>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</si>
  <si>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</si>
  <si>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</si>
  <si>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</si>
  <si>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</si>
  <si>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</si>
  <si>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</si>
  <si>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</si>
  <si>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</si>
  <si>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</si>
  <si>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</si>
  <si>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</si>
  <si>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</si>
  <si>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</si>
  <si>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</si>
  <si>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</si>
  <si>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</si>
  <si>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</si>
  <si>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</si>
  <si>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</si>
  <si>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</si>
  <si>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</si>
  <si>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</si>
  <si>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</si>
  <si>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</si>
  <si>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</si>
  <si>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</si>
  <si>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</si>
  <si>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</si>
  <si>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</si>
  <si>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</si>
  <si>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</si>
  <si>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</si>
  <si>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</si>
  <si>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</si>
  <si>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</si>
  <si>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</si>
  <si>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</si>
  <si>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</si>
  <si>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</si>
  <si>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</si>
  <si>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</si>
  <si>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</si>
  <si>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</si>
  <si>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</si>
  <si>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</si>
  <si>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</si>
  <si>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</si>
  <si>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</si>
  <si>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</si>
  <si>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</si>
  <si>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</si>
  <si>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</si>
  <si>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</si>
  <si>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</si>
  <si>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</si>
  <si>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</si>
  <si>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</si>
  <si>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</si>
  <si>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</si>
  <si>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</si>
  <si>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</si>
  <si>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</si>
  <si>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</si>
  <si>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</si>
  <si>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</si>
  <si>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</si>
  <si>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</si>
  <si>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</si>
  <si>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</si>
  <si>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</si>
  <si>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</si>
  <si>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</si>
  <si>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</si>
  <si>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</si>
  <si>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</si>
  <si>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</si>
  <si>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</si>
  <si>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</si>
  <si>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</si>
  <si>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</si>
  <si>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</si>
  <si>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</si>
  <si>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</si>
  <si>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</si>
  <si>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</si>
  <si>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</si>
  <si>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</si>
  <si>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</si>
  <si>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</si>
  <si>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</si>
  <si>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</si>
  <si>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</si>
  <si>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</si>
  <si>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</si>
  <si>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</si>
  <si>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</si>
  <si>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</si>
  <si>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</si>
  <si>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</si>
  <si>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</si>
  <si>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</si>
  <si>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</si>
  <si>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</si>
  <si>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</si>
  <si>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</si>
  <si>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</si>
  <si>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</si>
  <si>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</si>
  <si>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</si>
  <si>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</si>
  <si>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</si>
  <si>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</si>
  <si>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</si>
  <si>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</si>
  <si>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</si>
  <si>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</si>
  <si>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</si>
  <si>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</si>
  <si>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</si>
  <si>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</si>
  <si>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</si>
  <si>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</si>
  <si>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</si>
  <si>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</si>
  <si>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</si>
  <si>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</si>
  <si>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</si>
  <si>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</si>
  <si>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</si>
  <si>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</si>
  <si>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</si>
  <si>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</si>
  <si>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</si>
  <si>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</si>
  <si>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</si>
  <si>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</si>
  <si>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</si>
  <si>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</si>
  <si>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</si>
  <si>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</si>
  <si>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</si>
  <si>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</si>
  <si>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</si>
  <si>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</si>
  <si>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</si>
  <si>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</si>
  <si>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</si>
  <si>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</si>
  <si>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</si>
  <si>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</si>
  <si>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</si>
  <si>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</si>
  <si>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</si>
  <si>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</si>
  <si>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</si>
  <si>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</si>
  <si>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</si>
  <si>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</si>
  <si>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</si>
  <si>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</si>
  <si>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</si>
  <si>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</si>
  <si>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</si>
  <si>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</si>
  <si>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</si>
  <si>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</si>
  <si>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</si>
  <si>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</si>
  <si>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</si>
  <si>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</si>
  <si>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</si>
  <si>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</si>
  <si>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</si>
  <si>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</si>
  <si>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</si>
  <si>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</si>
  <si>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</si>
  <si>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</si>
  <si>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</si>
  <si>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</si>
  <si>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</si>
  <si>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</si>
  <si>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</si>
  <si>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</si>
  <si>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</si>
  <si>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</si>
  <si>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</si>
  <si>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</si>
  <si>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</si>
  <si>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</si>
  <si>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</si>
  <si>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</si>
  <si>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</si>
  <si>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</si>
  <si>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</si>
  <si>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</si>
  <si>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</si>
  <si>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</si>
  <si>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</si>
  <si>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</si>
  <si>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</si>
  <si>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</si>
  <si>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</si>
  <si>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</si>
  <si>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</si>
  <si>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</si>
  <si>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</si>
  <si>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</si>
  <si>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</si>
  <si>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</si>
  <si>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</si>
  <si>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</si>
  <si>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</si>
  <si>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</si>
  <si>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</si>
  <si>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</si>
  <si>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</si>
  <si>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</si>
  <si>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</si>
  <si>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</si>
  <si>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</si>
  <si>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</si>
  <si>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</si>
  <si>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</si>
  <si>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</si>
  <si>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</si>
  <si>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</si>
  <si>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</si>
  <si>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</si>
  <si>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</si>
  <si>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</si>
  <si>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</si>
  <si>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</si>
  <si>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</si>
  <si>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</si>
  <si>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</si>
  <si>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</si>
  <si>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</si>
  <si>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</si>
  <si>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</si>
  <si>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</si>
  <si>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</si>
  <si>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</si>
  <si>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</si>
  <si>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</si>
  <si>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</si>
  <si>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</si>
  <si>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</si>
  <si>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</si>
  <si>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</si>
  <si>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</si>
  <si>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</si>
  <si>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</si>
  <si>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</si>
  <si>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</si>
  <si>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</si>
  <si>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</si>
  <si>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</si>
  <si>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</si>
  <si>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</si>
  <si>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</si>
  <si>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</si>
  <si>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</si>
  <si>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</si>
  <si>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</si>
  <si>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</si>
  <si>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</si>
  <si>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</si>
  <si>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</si>
  <si>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</si>
  <si>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</si>
  <si>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</si>
  <si>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</si>
  <si>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</si>
  <si>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</si>
  <si>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</si>
  <si>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</si>
  <si>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</si>
  <si>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</si>
  <si>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</si>
  <si>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</si>
  <si>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</si>
  <si>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</si>
  <si>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</si>
  <si>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</si>
  <si>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</si>
  <si>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</si>
  <si>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</si>
  <si>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</si>
  <si>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</si>
  <si>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</si>
  <si>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</si>
  <si>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</si>
  <si>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</si>
  <si>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</si>
  <si>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</si>
  <si>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</si>
  <si>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</si>
  <si>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</si>
  <si>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</si>
  <si>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</si>
  <si>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</si>
  <si>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</si>
  <si>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</si>
  <si>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</si>
  <si>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</si>
  <si>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</si>
  <si>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</si>
  <si>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</si>
  <si>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</si>
  <si>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</si>
  <si>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</si>
  <si>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</si>
  <si>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</si>
  <si>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</si>
  <si>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</si>
  <si>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</si>
  <si>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</si>
  <si>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</si>
  <si>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</si>
  <si>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</si>
  <si>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</si>
  <si>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</si>
  <si>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</si>
  <si>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</si>
  <si>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</si>
  <si>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</si>
  <si>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</si>
  <si>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</si>
  <si>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</si>
  <si>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</si>
  <si>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</si>
  <si>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</si>
  <si>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</si>
  <si>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</si>
  <si>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</si>
  <si>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</si>
  <si>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</si>
  <si>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</si>
  <si>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</si>
  <si>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</si>
  <si>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</si>
  <si>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</si>
  <si>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</si>
  <si>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</si>
  <si>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</si>
  <si>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</si>
  <si>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</si>
  <si>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</si>
  <si>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</si>
  <si>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</si>
  <si>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</si>
  <si>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</si>
  <si>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</si>
  <si>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</si>
  <si>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</si>
  <si>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</si>
  <si>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</si>
  <si>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</si>
  <si>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</si>
  <si>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</si>
  <si>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</si>
  <si>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</si>
  <si>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</si>
  <si>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</si>
  <si>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</si>
  <si>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</si>
  <si>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</si>
  <si>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</si>
  <si>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</si>
  <si>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</si>
  <si>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</si>
  <si>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</si>
  <si>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</si>
  <si>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</si>
  <si>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</si>
  <si>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</si>
  <si>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</si>
  <si>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</si>
  <si>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</si>
  <si>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</si>
  <si>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</si>
  <si>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</si>
  <si>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</si>
  <si>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</si>
  <si>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</si>
  <si>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</si>
  <si>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</si>
  <si>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</si>
  <si>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</si>
  <si>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</si>
  <si>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</si>
  <si>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</si>
  <si>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</si>
  <si>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</si>
  <si>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</si>
  <si>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</si>
  <si>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</si>
  <si>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</si>
  <si>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</si>
  <si>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</si>
  <si>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</si>
  <si>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</si>
  <si>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</si>
  <si>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</si>
  <si>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</si>
  <si>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</si>
  <si>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</si>
  <si>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</si>
  <si>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</si>
  <si>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</si>
  <si>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</si>
  <si>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</si>
  <si>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</si>
  <si>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</si>
  <si>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</si>
  <si>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</si>
  <si>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</si>
  <si>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</si>
  <si>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</si>
  <si>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</si>
  <si>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</si>
  <si>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</si>
  <si>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</si>
  <si>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</si>
  <si>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</si>
  <si>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</si>
  <si>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</si>
  <si>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</si>
  <si>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</si>
  <si>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</si>
  <si>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</si>
  <si>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</si>
  <si>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</si>
  <si>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</si>
  <si>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</si>
  <si>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</si>
  <si>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</si>
  <si>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</si>
  <si>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</si>
  <si>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</si>
  <si>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</si>
  <si>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</si>
  <si>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</si>
  <si>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</si>
  <si>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</si>
  <si>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</si>
  <si>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</si>
  <si>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</si>
  <si>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</si>
  <si>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</si>
  <si>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</si>
  <si>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</si>
  <si>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</si>
  <si>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</si>
  <si>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</si>
  <si>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</si>
  <si>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</si>
  <si>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</si>
  <si>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</si>
  <si>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</si>
  <si>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</si>
  <si>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</si>
  <si>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</si>
  <si>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</si>
  <si>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</si>
  <si>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</si>
  <si>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</si>
  <si>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</si>
  <si>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</si>
  <si>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</si>
  <si>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</si>
  <si>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</si>
  <si>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</si>
  <si>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</si>
  <si>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</si>
  <si>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</si>
  <si>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</si>
  <si>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</si>
  <si>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</si>
  <si>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</si>
  <si>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</si>
  <si>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</si>
  <si>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</si>
  <si>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</si>
  <si>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</si>
  <si>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</si>
  <si>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</si>
  <si>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</si>
  <si>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</si>
  <si>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</si>
  <si>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</si>
  <si>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</si>
  <si>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</si>
  <si>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</si>
  <si>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</si>
  <si>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</si>
  <si>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</si>
  <si>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</si>
  <si>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</si>
  <si>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</si>
  <si>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</si>
  <si>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</si>
  <si>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</si>
  <si>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</si>
  <si>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</si>
  <si>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</si>
  <si>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</si>
  <si>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</si>
  <si>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</si>
  <si>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</si>
  <si>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</si>
  <si>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</si>
  <si>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</si>
  <si>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</si>
  <si>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</si>
  <si>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</si>
  <si>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</si>
  <si>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</si>
  <si>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</si>
  <si>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</si>
  <si>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</si>
  <si>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</si>
  <si>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</si>
  <si>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</si>
  <si>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</si>
  <si>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</si>
  <si>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</si>
  <si>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</si>
  <si>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</si>
  <si>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</si>
  <si>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</si>
  <si>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</si>
  <si>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</si>
  <si>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</si>
  <si>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</si>
  <si>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</si>
  <si>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</si>
  <si>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</si>
  <si>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</si>
  <si>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</si>
  <si>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</si>
  <si>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</si>
  <si>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</si>
  <si>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</si>
  <si>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</si>
  <si>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</si>
  <si>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</si>
  <si>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</si>
  <si>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</si>
  <si>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</si>
  <si>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</si>
  <si>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</si>
  <si>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</si>
  <si>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</si>
  <si>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</si>
  <si>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</si>
  <si>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</si>
  <si>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</si>
  <si>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</si>
  <si>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</si>
  <si>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</si>
  <si>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</si>
  <si>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</si>
  <si>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</si>
  <si>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</si>
  <si>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</si>
  <si>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</si>
  <si>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</si>
  <si>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</si>
  <si>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</si>
  <si>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</si>
  <si>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</si>
  <si>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</si>
  <si>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</si>
  <si>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</si>
  <si>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</si>
  <si>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</si>
  <si>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</si>
  <si>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</si>
  <si>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</si>
  <si>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</si>
  <si>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</si>
  <si>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</si>
  <si>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</si>
  <si>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</si>
  <si>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</si>
  <si>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</si>
  <si>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</si>
  <si>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</si>
  <si>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</si>
  <si>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</si>
  <si>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</si>
  <si>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</si>
  <si>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</si>
  <si>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</si>
  <si>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</si>
  <si>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</si>
  <si>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</si>
  <si>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</si>
  <si>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</si>
  <si>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</si>
  <si>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</si>
  <si>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</si>
  <si>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</si>
  <si>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</si>
  <si>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</si>
  <si>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</si>
  <si>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</si>
  <si>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</si>
  <si>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</si>
  <si>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</si>
  <si>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</si>
  <si>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</si>
  <si>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</si>
  <si>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</si>
  <si>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</si>
  <si>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</si>
  <si>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</si>
  <si>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</si>
  <si>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</si>
  <si>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</si>
  <si>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</si>
  <si>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</si>
  <si>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</si>
  <si>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</si>
  <si>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</si>
  <si>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</si>
  <si>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</si>
  <si>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</si>
  <si>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</si>
  <si>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</si>
  <si>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</si>
  <si>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</si>
  <si>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</si>
  <si>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</si>
  <si>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</si>
  <si>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</si>
  <si>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</si>
  <si>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</si>
  <si>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</si>
  <si>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</si>
  <si>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</si>
  <si>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</si>
  <si>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</si>
  <si>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</si>
  <si>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</si>
  <si>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</si>
  <si>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</si>
  <si>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</si>
  <si>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</si>
  <si>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</si>
  <si>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</si>
  <si>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</si>
  <si>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</si>
  <si>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</si>
  <si>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</si>
  <si>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</si>
  <si>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</si>
  <si>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</si>
  <si>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</si>
  <si>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</si>
  <si>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</si>
  <si>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</si>
  <si>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</si>
  <si>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</si>
  <si>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</si>
  <si>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</si>
  <si>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</si>
  <si>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</si>
  <si>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</si>
  <si>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</si>
  <si>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</si>
  <si>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</si>
  <si>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</si>
  <si>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</si>
  <si>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</si>
  <si>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</si>
  <si>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</si>
  <si>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</si>
  <si>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</si>
  <si>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</si>
  <si>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</si>
  <si>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</si>
  <si>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</si>
  <si>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</si>
  <si>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</si>
  <si>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</si>
  <si>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</si>
  <si>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</si>
  <si>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</si>
  <si>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</si>
  <si>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</si>
  <si>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</si>
  <si>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</si>
  <si>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</si>
  <si>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</si>
  <si>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</si>
  <si>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</si>
  <si>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</si>
  <si>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</si>
  <si>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</si>
  <si>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</si>
  <si>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</si>
  <si>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</si>
  <si>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</si>
  <si>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</si>
  <si>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</si>
  <si>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</si>
  <si>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</si>
  <si>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</si>
  <si>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</si>
  <si>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</si>
  <si>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</si>
  <si>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</si>
  <si>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</si>
  <si>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</si>
  <si>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</si>
  <si>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</si>
  <si>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</si>
  <si>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</si>
  <si>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</si>
  <si>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</si>
  <si>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</si>
  <si>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</si>
  <si>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</si>
  <si>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</si>
  <si>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</si>
  <si>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</si>
  <si>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</si>
  <si>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</si>
  <si>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</si>
  <si>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</si>
  <si>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</si>
  <si>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</si>
  <si>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</si>
  <si>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</si>
  <si>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</si>
  <si>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</si>
  <si>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</si>
  <si>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</si>
  <si>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</si>
  <si>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</si>
  <si>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</si>
  <si>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</si>
  <si>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</si>
  <si>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</si>
  <si>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</si>
  <si>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</si>
  <si>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</si>
  <si>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</si>
  <si>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</si>
  <si>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</si>
  <si>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</si>
  <si>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</si>
  <si>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</si>
  <si>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</si>
  <si>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</si>
  <si>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</si>
  <si>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</si>
  <si>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</si>
  <si>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</si>
  <si>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</si>
  <si>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</si>
  <si>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</si>
  <si>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</si>
  <si>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</si>
  <si>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</si>
  <si>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</si>
  <si>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</si>
  <si>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</si>
  <si>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</si>
  <si>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</si>
  <si>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</si>
  <si>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</si>
  <si>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</si>
  <si>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</si>
  <si>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</si>
  <si>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</si>
  <si>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</si>
  <si>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</si>
  <si>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</si>
  <si>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</si>
  <si>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</si>
  <si>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</si>
  <si>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</si>
  <si>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</si>
  <si>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</si>
  <si>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</si>
  <si>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</si>
  <si>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</si>
  <si>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</si>
  <si>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</si>
  <si>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</si>
  <si>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</si>
  <si>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</si>
  <si>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</si>
  <si>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</si>
  <si>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</si>
  <si>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</si>
  <si>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</si>
  <si>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</si>
  <si>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</si>
  <si>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</si>
  <si>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</si>
  <si>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</si>
  <si>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</si>
  <si>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</si>
  <si>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</si>
  <si>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</si>
  <si>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</si>
  <si>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</si>
  <si>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</si>
  <si>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</si>
  <si>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</si>
  <si>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</si>
  <si>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</si>
  <si>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</si>
  <si>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</si>
  <si>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</si>
  <si>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</si>
  <si>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</si>
  <si>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</si>
  <si>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</si>
  <si>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</si>
  <si>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</si>
  <si>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</si>
  <si>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</si>
  <si>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</si>
  <si>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</si>
  <si>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</si>
  <si>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</si>
  <si>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</si>
  <si>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</si>
  <si>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</si>
  <si>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</si>
  <si>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</si>
  <si>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</si>
  <si>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</si>
  <si>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</si>
  <si>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</si>
  <si>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</si>
  <si>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</si>
  <si>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</si>
  <si>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</si>
  <si>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</si>
  <si>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</si>
  <si>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</si>
  <si>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</si>
  <si>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</si>
  <si>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</si>
  <si>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</si>
  <si>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</si>
  <si>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</si>
  <si>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</si>
  <si>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</si>
  <si>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</si>
  <si>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</si>
  <si>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</si>
  <si>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</si>
  <si>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</si>
  <si>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</si>
  <si>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</si>
  <si>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</si>
  <si>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</si>
  <si>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</si>
  <si>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</si>
  <si>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</si>
  <si>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</si>
  <si>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</si>
  <si>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</si>
  <si>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</si>
  <si>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</si>
  <si>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</si>
  <si>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</si>
  <si>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</si>
  <si>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</si>
  <si>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</si>
  <si>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</si>
  <si>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</si>
  <si>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</si>
  <si>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</si>
  <si>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</si>
  <si>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</si>
  <si>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</si>
  <si>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</si>
  <si>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</si>
  <si>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</si>
  <si>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</si>
  <si>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</si>
  <si>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</si>
  <si>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</si>
  <si>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</si>
  <si>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</si>
  <si>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</si>
  <si>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</si>
  <si>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</si>
  <si>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</si>
  <si>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</si>
  <si>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</si>
  <si>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</si>
  <si>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</si>
  <si>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</si>
  <si>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</si>
  <si>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</si>
  <si>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</si>
  <si>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</si>
  <si>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</si>
  <si>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</si>
  <si>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</si>
  <si>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</si>
  <si>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</si>
  <si>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</si>
  <si>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</si>
  <si>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</si>
  <si>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</si>
  <si>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</si>
  <si>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</si>
  <si>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</si>
  <si>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</si>
  <si>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</si>
  <si>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</si>
  <si>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</si>
  <si>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</si>
  <si>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</si>
  <si>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</si>
  <si>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</si>
  <si>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</si>
  <si>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</si>
  <si>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</si>
  <si>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</si>
  <si>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</si>
  <si>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</si>
  <si>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</si>
  <si>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</si>
  <si>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</si>
  <si>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</si>
  <si>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</si>
  <si>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</si>
  <si>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</si>
  <si>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</si>
  <si>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</si>
  <si>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</si>
  <si>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</si>
  <si>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</si>
  <si>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</si>
  <si>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</si>
  <si>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</si>
  <si>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</si>
  <si>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</si>
  <si>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</si>
  <si>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</si>
  <si>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</si>
  <si>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</si>
  <si>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</si>
  <si>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</si>
  <si>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</si>
  <si>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</si>
  <si>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</si>
  <si>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</si>
  <si>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</si>
  <si>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</si>
  <si>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</si>
  <si>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</si>
  <si>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</si>
  <si>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</si>
  <si>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</si>
  <si>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</si>
  <si>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</si>
  <si>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</si>
  <si>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</si>
  <si>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</si>
  <si>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</si>
  <si>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</si>
  <si>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</si>
  <si>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</si>
  <si>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</si>
  <si>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</si>
  <si>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</si>
  <si>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</si>
  <si>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</si>
  <si>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</si>
  <si>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</si>
  <si>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</si>
  <si>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</si>
  <si>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</si>
  <si>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</si>
  <si>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</si>
  <si>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</si>
  <si>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</si>
  <si>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</si>
  <si>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</si>
  <si>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</si>
  <si>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</si>
  <si>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</si>
  <si>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</si>
  <si>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</si>
  <si>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</si>
  <si>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</si>
  <si>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</si>
  <si>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</si>
  <si>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</si>
  <si>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</si>
  <si>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</si>
  <si>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</si>
  <si>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</si>
  <si>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</si>
  <si>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</si>
  <si>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</si>
  <si>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</si>
  <si>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</si>
  <si>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</si>
  <si>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</si>
  <si>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</si>
  <si>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</si>
  <si>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</si>
  <si>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</si>
  <si>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</si>
  <si>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</si>
  <si>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</si>
  <si>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</si>
  <si>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</si>
  <si>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</si>
  <si>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</si>
  <si>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</si>
  <si>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</si>
  <si>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</si>
  <si>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</si>
  <si>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</si>
  <si>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</si>
  <si>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</si>
  <si>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</si>
  <si>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</si>
  <si>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</si>
  <si>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</si>
  <si>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</si>
  <si>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</si>
  <si>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</si>
  <si>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</si>
  <si>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</si>
  <si>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</si>
  <si>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</si>
  <si>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</si>
  <si>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</si>
  <si>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</si>
  <si>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</si>
  <si>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</si>
  <si>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</si>
  <si>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</si>
  <si>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</si>
  <si>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</si>
  <si>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</si>
  <si>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</si>
  <si>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</si>
  <si>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</si>
  <si>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</si>
  <si>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</si>
  <si>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</si>
  <si>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</si>
  <si>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</si>
  <si>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</si>
  <si>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</si>
  <si>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</si>
  <si>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</si>
  <si>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</si>
  <si>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</si>
  <si>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</si>
  <si>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</si>
  <si>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</si>
  <si>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</si>
  <si>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</si>
  <si>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</si>
  <si>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</si>
  <si>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</si>
  <si>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</si>
  <si>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</si>
  <si>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</si>
  <si>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</si>
  <si>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</si>
  <si>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</si>
  <si>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</si>
  <si>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</si>
  <si>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</si>
  <si>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</si>
  <si>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</si>
  <si>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</si>
  <si>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</si>
  <si>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</si>
  <si>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</si>
  <si>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</si>
  <si>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</si>
  <si>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</si>
  <si>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</si>
  <si>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</si>
  <si>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</si>
  <si>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</si>
  <si>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</si>
  <si>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</si>
  <si>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</si>
  <si>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</si>
  <si>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</si>
  <si>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</si>
  <si>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</si>
  <si>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</si>
  <si>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</si>
  <si>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</si>
  <si>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</si>
  <si>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</si>
  <si>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</si>
  <si>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</si>
  <si>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</si>
  <si>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</si>
  <si>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</si>
  <si>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</si>
  <si>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</si>
  <si>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</si>
  <si>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</si>
  <si>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</si>
  <si>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</si>
  <si>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</si>
  <si>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</si>
  <si>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</si>
  <si>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</si>
  <si>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</si>
  <si>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</si>
  <si>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</si>
  <si>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</si>
  <si>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</si>
  <si>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</si>
  <si>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</si>
  <si>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</si>
  <si>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</si>
  <si>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</si>
  <si>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</si>
  <si>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</si>
  <si>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</si>
  <si>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</si>
  <si>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</si>
  <si>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</si>
  <si>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</si>
  <si>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</si>
  <si>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</si>
  <si>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</si>
  <si>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</si>
  <si>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</si>
  <si>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</si>
  <si>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</si>
  <si>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</si>
  <si>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</si>
  <si>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</si>
  <si>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</si>
  <si>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</si>
  <si>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</si>
  <si>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</si>
  <si>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</si>
  <si>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</si>
  <si>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</si>
  <si>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</si>
  <si>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</si>
  <si>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</si>
  <si>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</si>
  <si>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</si>
  <si>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</si>
  <si>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</si>
  <si>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</si>
  <si>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</si>
  <si>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</si>
  <si>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</si>
  <si>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</si>
  <si>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</si>
  <si>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</si>
  <si>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</si>
  <si>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</si>
  <si>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</si>
  <si>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</si>
  <si>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</si>
  <si>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</si>
  <si>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</si>
  <si>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</si>
  <si>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</si>
  <si>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</si>
  <si>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</si>
  <si>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</si>
  <si>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</si>
  <si>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</si>
  <si>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</si>
  <si>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</si>
  <si>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</si>
  <si>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</si>
  <si>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</si>
  <si>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</si>
  <si>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</si>
  <si>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</si>
  <si>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</si>
  <si>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</si>
  <si>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</si>
  <si>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</si>
  <si>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</si>
  <si>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</si>
  <si>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</si>
  <si>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</si>
  <si>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</si>
  <si>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</si>
  <si>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</si>
  <si>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</si>
  <si>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</si>
  <si>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</si>
  <si>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</si>
  <si>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</si>
  <si>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</si>
  <si>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</si>
  <si>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</si>
  <si>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</si>
  <si>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</si>
  <si>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</si>
  <si>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</si>
  <si>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</si>
  <si>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</si>
  <si>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</si>
  <si>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</si>
  <si>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</si>
  <si>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</si>
  <si>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</si>
  <si>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</si>
  <si>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</si>
  <si>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</si>
  <si>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</si>
  <si>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</si>
  <si>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</si>
  <si>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</si>
  <si>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</si>
  <si>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</si>
  <si>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</si>
  <si>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</si>
  <si>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</si>
  <si>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</si>
  <si>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</si>
  <si>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</si>
  <si>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</si>
  <si>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</si>
  <si>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</si>
  <si>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</si>
  <si>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</si>
  <si>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</si>
  <si>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</si>
  <si>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</si>
  <si>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</si>
  <si>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</si>
  <si>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</si>
  <si>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</si>
  <si>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</si>
  <si>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</si>
  <si>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</si>
  <si>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</si>
  <si>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</si>
  <si>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</si>
  <si>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</si>
  <si>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</si>
  <si>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</si>
  <si>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</si>
  <si>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</si>
  <si>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</si>
  <si>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</si>
  <si>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</si>
  <si>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</si>
  <si>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</si>
  <si>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</si>
  <si>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</si>
  <si>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</si>
  <si>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</si>
  <si>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</si>
  <si>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</si>
  <si>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</si>
  <si>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</si>
  <si>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</si>
  <si>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</si>
  <si>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</si>
  <si>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</si>
  <si>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</si>
  <si>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</si>
  <si>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</si>
  <si>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</si>
  <si>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</si>
  <si>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</si>
  <si>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</si>
  <si>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</si>
  <si>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</si>
  <si>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</si>
  <si>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</si>
  <si>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</si>
  <si>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</si>
  <si>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</si>
  <si>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</si>
  <si>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</si>
  <si>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</si>
  <si>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</si>
  <si>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</si>
  <si>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</si>
  <si>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</si>
  <si>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</si>
  <si>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</si>
  <si>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</si>
  <si>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</si>
  <si>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</si>
  <si>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</si>
  <si>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</si>
  <si>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</si>
  <si>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</si>
  <si>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</si>
  <si>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</si>
  <si>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</si>
  <si>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</si>
  <si>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</si>
  <si>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</si>
  <si>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</si>
  <si>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</si>
  <si>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</si>
  <si>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</si>
  <si>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</si>
  <si>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</si>
  <si>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</si>
  <si>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</si>
  <si>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</si>
  <si>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</si>
  <si>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</si>
  <si>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</si>
  <si>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</si>
  <si>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</si>
  <si>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</si>
  <si>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</si>
  <si>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</si>
  <si>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</si>
  <si>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</si>
  <si>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</si>
  <si>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</si>
  <si>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</si>
  <si>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</si>
  <si>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</si>
  <si>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</si>
  <si>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</si>
  <si>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</si>
  <si>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</si>
  <si>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</si>
  <si>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</si>
  <si>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</si>
  <si>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</si>
  <si>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</si>
  <si>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</si>
  <si>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</si>
  <si>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</si>
  <si>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</si>
  <si>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</si>
  <si>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</si>
  <si>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</si>
  <si>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</si>
  <si>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</si>
  <si>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</si>
  <si>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</si>
  <si>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</si>
  <si>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</si>
  <si>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</si>
  <si>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</si>
  <si>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</si>
  <si>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</si>
  <si>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</si>
  <si>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</si>
  <si>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</si>
  <si>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</si>
  <si>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</si>
  <si>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</si>
  <si>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</si>
  <si>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</si>
  <si>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</si>
  <si>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</si>
  <si>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</si>
  <si>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</si>
  <si>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</si>
  <si>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</si>
  <si>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</si>
  <si>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</si>
  <si>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</si>
  <si>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</si>
  <si>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</si>
  <si>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</si>
  <si>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</si>
  <si>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</si>
  <si>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</si>
  <si>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</si>
  <si>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</si>
  <si>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</si>
  <si>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</si>
  <si>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</si>
  <si>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</si>
  <si>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</si>
  <si>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</si>
  <si>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</si>
  <si>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</si>
  <si>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</si>
  <si>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</si>
  <si>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</si>
  <si>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</si>
  <si>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</si>
  <si>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</si>
  <si>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</si>
  <si>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</si>
  <si>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</si>
  <si>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</si>
  <si>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</si>
  <si>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</si>
  <si>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</si>
  <si>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</si>
  <si>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</si>
  <si>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</si>
  <si>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</si>
  <si>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</si>
  <si>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</si>
  <si>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</si>
  <si>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</si>
  <si>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</si>
  <si>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</si>
  <si>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</si>
  <si>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</si>
  <si>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</si>
  <si>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</si>
  <si>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</si>
  <si>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</si>
  <si>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</si>
  <si>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</si>
  <si>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</si>
  <si>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</si>
  <si>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</si>
  <si>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</si>
  <si>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</si>
  <si>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</si>
  <si>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</si>
  <si>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</si>
  <si>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</si>
  <si>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</si>
  <si>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</si>
  <si>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</si>
  <si>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</si>
  <si>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</si>
  <si>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</si>
  <si>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</si>
  <si>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</si>
  <si>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</si>
  <si>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</si>
  <si>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</si>
  <si>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</si>
  <si>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</si>
  <si>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</si>
  <si>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</si>
  <si>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</si>
  <si>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</si>
  <si>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</si>
  <si>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</si>
  <si>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</si>
  <si>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</si>
  <si>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</si>
  <si>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</si>
  <si>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</si>
  <si>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</si>
  <si>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</si>
  <si>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</si>
  <si>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</si>
  <si>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</si>
  <si>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</si>
  <si>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</si>
  <si>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</si>
  <si>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</si>
  <si>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</si>
  <si>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</si>
  <si>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</si>
  <si>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</si>
  <si>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</si>
  <si>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</si>
  <si>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</si>
  <si>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</si>
  <si>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</si>
  <si>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</si>
  <si>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</si>
  <si>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</si>
  <si>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</si>
  <si>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</si>
  <si>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</si>
  <si>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</si>
  <si>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</si>
  <si>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</si>
  <si>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</si>
  <si>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</si>
  <si>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</si>
  <si>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</si>
  <si>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</si>
  <si>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</si>
  <si>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</si>
  <si>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</si>
  <si>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</si>
  <si>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</si>
  <si>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</si>
  <si>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</si>
  <si>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</si>
  <si>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</si>
  <si>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</si>
  <si>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</si>
  <si>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</si>
  <si>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</si>
  <si>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</si>
  <si>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</si>
  <si>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</si>
  <si>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</si>
  <si>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</si>
  <si>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</si>
  <si>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</si>
  <si>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</si>
  <si>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</si>
  <si>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</si>
  <si>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</si>
  <si>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</si>
  <si>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</si>
  <si>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</si>
  <si>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</si>
  <si>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</si>
  <si>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</si>
  <si>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</si>
  <si>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</si>
  <si>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</si>
  <si>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</si>
  <si>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</si>
  <si>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</si>
  <si>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</si>
  <si>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</si>
  <si>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</si>
  <si>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</si>
  <si>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</si>
  <si>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</si>
  <si>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</si>
  <si>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</si>
  <si>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</si>
  <si>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</si>
  <si>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</si>
  <si>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</si>
  <si>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</si>
  <si>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</si>
  <si>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</si>
  <si>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</si>
  <si>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</si>
  <si>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</si>
  <si>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</si>
  <si>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</si>
  <si>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</si>
  <si>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</si>
  <si>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</si>
  <si>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</si>
  <si>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</si>
  <si>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</si>
  <si>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</si>
  <si>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</si>
  <si>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</si>
  <si>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</si>
  <si>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</si>
  <si>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</si>
  <si>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</si>
  <si>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</si>
  <si>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</si>
  <si>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</si>
  <si>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</si>
  <si>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</si>
  <si>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</si>
  <si>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</si>
  <si>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</si>
  <si>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</si>
  <si>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</si>
  <si>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</si>
  <si>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</si>
  <si>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</si>
  <si>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</si>
  <si>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</si>
  <si>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</si>
  <si>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</si>
  <si>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</si>
  <si>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</si>
  <si>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</si>
  <si>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</si>
  <si>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</si>
  <si>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</si>
  <si>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</si>
  <si>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</si>
  <si>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</si>
  <si>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</si>
  <si>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</si>
  <si>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</si>
  <si>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</si>
  <si>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</si>
  <si>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</si>
  <si>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</si>
  <si>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</si>
  <si>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</si>
  <si>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</si>
  <si>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</si>
  <si>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</si>
  <si>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</si>
  <si>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</si>
  <si>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</si>
  <si>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</si>
  <si>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</si>
  <si>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</si>
  <si>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</si>
  <si>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</si>
  <si>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</si>
  <si>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</si>
  <si>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</si>
  <si>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</si>
  <si>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</si>
  <si>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</si>
  <si>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</si>
  <si>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</si>
  <si>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</si>
  <si>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</si>
  <si>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</si>
  <si>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</si>
  <si>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</si>
  <si>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</si>
  <si>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</si>
  <si>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</si>
  <si>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</si>
  <si>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</si>
  <si>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</si>
  <si>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</si>
  <si>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</si>
  <si>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</si>
  <si>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</si>
  <si>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</si>
  <si>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</si>
  <si>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</si>
  <si>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</si>
  <si>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</si>
  <si>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</si>
  <si>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</si>
  <si>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</si>
  <si>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</si>
  <si>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</si>
  <si>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</si>
  <si>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</si>
  <si>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</si>
  <si>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</si>
  <si>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</si>
  <si>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</si>
  <si>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</si>
  <si>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</si>
  <si>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</si>
  <si>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</si>
  <si>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</si>
  <si>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</si>
  <si>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</si>
  <si>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</si>
  <si>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</si>
  <si>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</si>
  <si>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</si>
  <si>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</si>
  <si>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</si>
  <si>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</si>
  <si>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</si>
  <si>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</si>
  <si>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</si>
  <si>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</si>
  <si>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</si>
  <si>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</si>
  <si>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</si>
  <si>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</si>
  <si>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</si>
  <si>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</si>
  <si>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</si>
  <si>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</si>
  <si>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</si>
  <si>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</si>
  <si>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</si>
  <si>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</si>
  <si>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</si>
  <si>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</si>
  <si>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</si>
  <si>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</si>
  <si>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</si>
  <si>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</si>
  <si>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</si>
  <si>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</si>
  <si>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</si>
  <si>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</si>
  <si>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</si>
  <si>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</si>
  <si>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</si>
  <si>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</si>
  <si>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</si>
  <si>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</si>
  <si>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</si>
  <si>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</si>
  <si>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</si>
  <si>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</si>
  <si>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</si>
  <si>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</si>
  <si>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</si>
  <si>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</si>
  <si>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</si>
  <si>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</si>
  <si>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</si>
  <si>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</si>
  <si>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</si>
  <si>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</si>
  <si>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</si>
  <si>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</si>
  <si>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</si>
  <si>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</si>
  <si>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</si>
  <si>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</si>
  <si>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</si>
  <si>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</si>
  <si>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</si>
  <si>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</si>
  <si>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</si>
  <si>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</si>
  <si>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</si>
  <si>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</si>
  <si>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</si>
  <si>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</si>
  <si>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</si>
  <si>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</si>
  <si>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</si>
  <si>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</si>
  <si>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</si>
  <si>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</si>
  <si>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</si>
  <si>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</si>
  <si>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</si>
  <si>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</si>
  <si>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</si>
  <si>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</si>
  <si>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</si>
  <si>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</si>
  <si>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</si>
  <si>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</si>
  <si>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</si>
  <si>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</si>
  <si>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</si>
  <si>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</si>
  <si>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</si>
  <si>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</si>
  <si>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</si>
  <si>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</si>
  <si>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</si>
  <si>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</si>
  <si>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</si>
  <si>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</si>
  <si>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</si>
  <si>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</si>
  <si>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</si>
  <si>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</si>
  <si>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</si>
  <si>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</si>
  <si>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</si>
  <si>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</si>
  <si>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</si>
  <si>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</si>
  <si>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</si>
  <si>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</si>
  <si>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</si>
  <si>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</si>
  <si>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</si>
  <si>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</si>
  <si>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</si>
  <si>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</si>
  <si>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</si>
  <si>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</si>
  <si>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</si>
  <si>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</si>
  <si>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</si>
  <si>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</si>
  <si>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</si>
  <si>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</si>
  <si>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</si>
  <si>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</si>
  <si>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</si>
  <si>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</si>
  <si>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</si>
  <si>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</si>
  <si>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</si>
  <si>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</si>
  <si>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</si>
  <si>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</si>
  <si>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</si>
  <si>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</si>
  <si>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</si>
  <si>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</si>
  <si>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</si>
  <si>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</si>
  <si>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</si>
  <si>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</si>
  <si>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</si>
  <si>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</si>
  <si>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</si>
  <si>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</si>
  <si>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</si>
  <si>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</si>
  <si>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</si>
  <si>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</si>
  <si>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</si>
  <si>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</si>
  <si>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</si>
  <si>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</si>
  <si>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</si>
  <si>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</si>
  <si>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</si>
  <si>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</si>
  <si>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</si>
  <si>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</si>
  <si>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</si>
  <si>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</si>
  <si>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</si>
  <si>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</si>
  <si>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</si>
  <si>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</si>
  <si>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</si>
  <si>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</si>
  <si>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</si>
  <si>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</si>
  <si>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</si>
  <si>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</si>
  <si>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</si>
  <si>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</si>
  <si>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</si>
  <si>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</si>
  <si>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</si>
  <si>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</si>
  <si>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</si>
  <si>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</si>
  <si>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</si>
  <si>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</si>
  <si>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</si>
  <si>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</si>
  <si>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</si>
  <si>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</si>
  <si>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</si>
  <si>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</si>
  <si>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</si>
  <si>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</si>
  <si>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</si>
  <si>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</si>
  <si>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</si>
  <si>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</si>
  <si>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</si>
  <si>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</si>
  <si>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</si>
  <si>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</si>
  <si>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</si>
  <si>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</si>
  <si>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</si>
  <si>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</si>
  <si>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</si>
  <si>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</si>
  <si>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</si>
  <si>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</si>
  <si>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</si>
  <si>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</si>
  <si>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</si>
  <si>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</si>
  <si>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</si>
  <si>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</si>
  <si>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</si>
  <si>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</si>
  <si>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</si>
  <si>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</si>
  <si>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</si>
  <si>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</si>
  <si>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</si>
  <si>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</si>
  <si>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</si>
  <si>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</si>
  <si>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</si>
  <si>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</si>
  <si>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</si>
  <si>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</si>
  <si>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</si>
  <si>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</si>
  <si>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</si>
  <si>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</si>
  <si>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</si>
  <si>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</si>
  <si>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</si>
  <si>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</si>
  <si>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</si>
  <si>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</si>
  <si>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</si>
  <si>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</si>
  <si>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</si>
  <si>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</si>
  <si>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</si>
  <si>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</si>
  <si>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</si>
  <si>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</si>
  <si>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</si>
  <si>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</si>
  <si>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</si>
  <si>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</si>
  <si>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</si>
  <si>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</si>
  <si>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</si>
  <si>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</si>
  <si>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</si>
  <si>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</si>
  <si>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</si>
  <si>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</si>
  <si>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</si>
  <si>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</si>
  <si>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</si>
  <si>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</si>
  <si>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</si>
  <si>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</si>
  <si>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</si>
  <si>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</si>
  <si>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</si>
  <si>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</si>
  <si>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</si>
  <si>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</si>
  <si>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</si>
  <si>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</si>
  <si>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</si>
  <si>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</si>
  <si>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</si>
  <si>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</si>
  <si>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</si>
  <si>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</si>
  <si>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</si>
  <si>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</si>
  <si>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</si>
  <si>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</si>
  <si>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</si>
  <si>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</si>
  <si>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</si>
  <si>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</si>
  <si>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</si>
  <si>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</si>
  <si>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</si>
  <si>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</si>
  <si>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</si>
  <si>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</si>
  <si>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</si>
  <si>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</si>
  <si>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</si>
  <si>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</si>
  <si>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</si>
  <si>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</si>
  <si>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</si>
  <si>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</si>
  <si>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</si>
  <si>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</si>
  <si>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</si>
  <si>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</si>
  <si>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</si>
  <si>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</si>
  <si>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</si>
  <si>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</si>
  <si>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</si>
  <si>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</si>
  <si>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</si>
  <si>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</si>
  <si>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</si>
  <si>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</si>
  <si>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</si>
  <si>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</si>
  <si>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</si>
  <si>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</si>
  <si>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</si>
  <si>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</si>
  <si>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</si>
  <si>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</si>
  <si>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</si>
  <si>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</si>
  <si>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</si>
  <si>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</si>
  <si>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</si>
  <si>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</si>
  <si>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</si>
  <si>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</si>
  <si>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</si>
  <si>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</si>
  <si>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</si>
  <si>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</si>
  <si>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</si>
  <si>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</si>
  <si>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</si>
  <si>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</si>
  <si>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</si>
  <si>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</si>
  <si>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</si>
  <si>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</si>
  <si>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</si>
  <si>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</si>
  <si>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</si>
  <si>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</si>
  <si>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</si>
  <si>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</si>
  <si>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</si>
  <si>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</si>
  <si>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</si>
  <si>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</si>
  <si>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</si>
  <si>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</si>
  <si>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</si>
  <si>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</si>
  <si>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</si>
  <si>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</si>
  <si>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</si>
  <si>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</si>
  <si>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</si>
  <si>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</si>
  <si>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</si>
  <si>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</si>
  <si>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</si>
  <si>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</si>
  <si>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</si>
  <si>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</si>
  <si>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</si>
  <si>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</si>
  <si>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</si>
  <si>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</si>
  <si>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</si>
  <si>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</si>
  <si>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</si>
  <si>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</si>
  <si>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</si>
  <si>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</si>
  <si>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</si>
  <si>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</si>
  <si>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</si>
  <si>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</si>
  <si>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</si>
  <si>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</si>
  <si>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</si>
  <si>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</si>
  <si>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</si>
  <si>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</si>
  <si>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</si>
  <si>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</si>
  <si>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</si>
  <si>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</si>
  <si>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</si>
  <si>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</si>
  <si>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</si>
  <si>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</si>
  <si>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</si>
  <si>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</si>
  <si>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</si>
  <si>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</si>
  <si>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</si>
  <si>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</si>
  <si>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</si>
  <si>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</si>
  <si>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</si>
  <si>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</si>
  <si>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</si>
  <si>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</si>
  <si>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</si>
  <si>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</si>
  <si>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</si>
  <si>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</si>
  <si>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</si>
  <si>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</si>
  <si>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</si>
  <si>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</si>
  <si>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</si>
  <si>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</si>
  <si>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</si>
  <si>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</si>
  <si>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</si>
  <si>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</si>
  <si>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</si>
  <si>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</si>
  <si>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</si>
  <si>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</si>
  <si>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</si>
  <si>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</si>
  <si>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</si>
  <si>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</si>
  <si>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</si>
  <si>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</si>
  <si>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</si>
  <si>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</si>
  <si>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</si>
  <si>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</si>
  <si>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</si>
  <si>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</si>
  <si>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</si>
  <si>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</si>
  <si>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</si>
  <si>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</si>
  <si>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</si>
  <si>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</si>
  <si>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</si>
  <si>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</si>
  <si>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</si>
  <si>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</si>
  <si>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</si>
  <si>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</si>
  <si>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</si>
  <si>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</si>
  <si>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</si>
  <si>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</si>
  <si>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</si>
  <si>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</si>
  <si>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</si>
  <si>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</si>
  <si>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</si>
  <si>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</si>
  <si>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</si>
  <si>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</si>
  <si>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</si>
  <si>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</si>
  <si>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</si>
  <si>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</si>
  <si>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</si>
  <si>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</si>
  <si>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</si>
  <si>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</si>
  <si>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</si>
  <si>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</si>
  <si>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</si>
  <si>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</si>
  <si>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</si>
  <si>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</si>
  <si>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</si>
  <si>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</si>
  <si>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</si>
  <si>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</si>
  <si>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</si>
  <si>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</si>
  <si>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</si>
  <si>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</si>
  <si>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</si>
  <si>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</si>
  <si>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</si>
  <si>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</si>
  <si>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</si>
  <si>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</si>
  <si>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</si>
  <si>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</si>
  <si>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</si>
  <si>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</si>
  <si>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</si>
  <si>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</si>
  <si>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</si>
  <si>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</si>
  <si>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</si>
  <si>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</si>
  <si>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</si>
  <si>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</si>
  <si>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</si>
  <si>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</si>
  <si>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</si>
  <si>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</si>
  <si>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</si>
  <si>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</si>
  <si>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</si>
  <si>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</si>
  <si>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</si>
  <si>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</si>
  <si>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</si>
  <si>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</si>
  <si>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</si>
  <si>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</si>
  <si>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</si>
  <si>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</si>
  <si>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</si>
  <si>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</si>
  <si>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</si>
  <si>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</si>
  <si>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</si>
  <si>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</si>
  <si>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</si>
  <si>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</si>
  <si>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</si>
  <si>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</si>
  <si>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</si>
  <si>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</si>
  <si>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</si>
  <si>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</si>
  <si>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</si>
  <si>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</si>
  <si>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</si>
  <si>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</si>
  <si>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</si>
  <si>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</si>
  <si>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</si>
  <si>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</si>
  <si>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</si>
  <si>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</si>
  <si>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</si>
  <si>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</si>
  <si>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</si>
  <si>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</si>
  <si>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</si>
  <si>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</si>
  <si>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</si>
  <si>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</si>
  <si>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</si>
  <si>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</si>
  <si>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</si>
  <si>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</si>
  <si>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</si>
  <si>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</si>
  <si>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</si>
  <si>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</si>
  <si>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</si>
  <si>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</si>
  <si>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</si>
  <si>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</si>
  <si>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</si>
  <si>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</si>
  <si>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</si>
  <si>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</si>
  <si>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</si>
  <si>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</si>
  <si>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</si>
  <si>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</si>
  <si>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</si>
  <si>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</si>
  <si>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</si>
  <si>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</si>
  <si>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</si>
  <si>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</si>
  <si>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</si>
  <si>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</si>
  <si>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</si>
  <si>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</si>
  <si>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</si>
  <si>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</si>
  <si>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</si>
  <si>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</si>
  <si>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</si>
  <si>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</si>
  <si>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</si>
  <si>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</si>
  <si>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</si>
  <si>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</si>
  <si>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</si>
  <si>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</si>
  <si>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</si>
  <si>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</si>
  <si>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</si>
  <si>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</si>
  <si>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</si>
  <si>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</si>
  <si>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</si>
  <si>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</si>
  <si>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</si>
  <si>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</si>
  <si>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</si>
  <si>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</si>
  <si>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</si>
  <si>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</si>
  <si>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</si>
  <si>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</si>
  <si>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</si>
  <si>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</si>
  <si>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</si>
  <si>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</si>
  <si>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</si>
  <si>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</si>
  <si>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</si>
  <si>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</si>
  <si>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</si>
  <si>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</si>
  <si>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</si>
  <si>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</si>
  <si>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</si>
  <si>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</si>
  <si>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</si>
  <si>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</si>
  <si>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</si>
  <si>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</si>
  <si>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</si>
  <si>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</si>
  <si>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</si>
  <si>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</si>
  <si>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</si>
  <si>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</si>
  <si>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</si>
  <si>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</si>
  <si>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</si>
  <si>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</si>
  <si>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</si>
  <si>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</si>
  <si>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</si>
  <si>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</si>
  <si>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</si>
  <si>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</si>
  <si>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</si>
  <si>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</si>
  <si>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</si>
  <si>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</si>
  <si>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</si>
  <si>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</si>
  <si>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</si>
  <si>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</si>
  <si>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</si>
  <si>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</si>
  <si>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</si>
  <si>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</si>
  <si>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</si>
  <si>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</si>
  <si>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</si>
  <si>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</si>
  <si>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</si>
  <si>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</si>
  <si>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</si>
  <si>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</si>
  <si>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</si>
  <si>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</si>
  <si>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</si>
  <si>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</si>
  <si>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</si>
  <si>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</si>
  <si>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</si>
  <si>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</si>
  <si>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</si>
  <si>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</si>
  <si>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</si>
  <si>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</si>
  <si>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</si>
  <si>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</si>
  <si>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</si>
  <si>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</si>
  <si>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</si>
  <si>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</si>
  <si>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</si>
  <si>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</si>
  <si>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</si>
  <si>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</si>
  <si>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</si>
  <si>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</si>
  <si>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</si>
  <si>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</si>
  <si>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</si>
  <si>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</si>
  <si>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</si>
  <si>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</si>
  <si>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</si>
  <si>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</si>
  <si>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</si>
  <si>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</si>
  <si>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</si>
  <si>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</si>
  <si>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</si>
  <si>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</si>
  <si>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</si>
  <si>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</si>
  <si>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</si>
  <si>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</si>
  <si>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</si>
  <si>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</si>
  <si>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</si>
  <si>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</si>
  <si>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</si>
  <si>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</si>
  <si>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</si>
  <si>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</si>
  <si>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</si>
  <si>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</si>
  <si>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</si>
  <si>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</si>
  <si>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</si>
  <si>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</si>
  <si>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</si>
  <si>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</si>
  <si>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</si>
  <si>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</si>
  <si>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</si>
  <si>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</si>
  <si>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</si>
  <si>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</si>
  <si>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</si>
  <si>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</si>
  <si>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</si>
  <si>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</si>
  <si>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</si>
  <si>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</si>
  <si>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</si>
  <si>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</si>
  <si>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</si>
  <si>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</si>
  <si>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</si>
  <si>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</si>
  <si>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</si>
  <si>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</si>
  <si>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</si>
  <si>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</si>
  <si>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</si>
  <si>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</si>
  <si>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</si>
  <si>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</si>
  <si>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</si>
  <si>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</si>
  <si>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</si>
  <si>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</si>
  <si>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</si>
  <si>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</si>
  <si>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</si>
  <si>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</si>
  <si>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</si>
  <si>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</si>
  <si>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</si>
  <si>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</si>
  <si>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</si>
  <si>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</si>
  <si>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</si>
  <si>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</si>
  <si>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</si>
  <si>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</si>
  <si>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</si>
  <si>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</si>
  <si>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</si>
  <si>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</si>
  <si>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</si>
  <si>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</si>
  <si>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</si>
  <si>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</si>
  <si>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</si>
  <si>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</si>
  <si>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</si>
  <si>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</si>
  <si>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</si>
  <si>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</si>
  <si>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</si>
  <si>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</si>
  <si>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</si>
  <si>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</si>
  <si>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</si>
  <si>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</si>
  <si>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</si>
  <si>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</si>
  <si>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</si>
  <si>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</si>
  <si>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</si>
  <si>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</si>
  <si>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</si>
  <si>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</si>
  <si>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</si>
  <si>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</si>
  <si>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</si>
  <si>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</si>
  <si>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</si>
  <si>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</si>
  <si>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</si>
  <si>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</si>
  <si>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</si>
  <si>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</si>
  <si>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</si>
  <si>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</si>
  <si>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</si>
  <si>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</si>
  <si>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</si>
  <si>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</si>
  <si>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</si>
  <si>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</si>
  <si>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</si>
  <si>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</si>
  <si>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</si>
  <si>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</si>
  <si>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</si>
  <si>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</si>
  <si>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</si>
  <si>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</si>
  <si>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</si>
  <si>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</si>
  <si>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</si>
  <si>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</si>
  <si>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</si>
  <si>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</si>
  <si>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</si>
  <si>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</si>
  <si>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</si>
  <si>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</si>
  <si>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</si>
  <si>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</si>
  <si>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</si>
  <si>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</si>
  <si>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</si>
  <si>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</si>
  <si>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</si>
  <si>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</si>
  <si>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</si>
  <si>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</si>
  <si>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</si>
  <si>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</si>
  <si>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</si>
  <si>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</si>
  <si>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</si>
  <si>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</si>
  <si>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</si>
  <si>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</si>
  <si>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</si>
  <si>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</si>
  <si>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</si>
  <si>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</si>
  <si>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</si>
  <si>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</si>
  <si>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</si>
  <si>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</si>
  <si>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</si>
  <si>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</si>
  <si>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</si>
  <si>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</si>
  <si>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</si>
  <si>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</si>
  <si>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</si>
  <si>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</si>
  <si>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</si>
  <si>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</si>
  <si>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</si>
  <si>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</si>
  <si>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</si>
  <si>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</si>
  <si>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</si>
  <si>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</si>
  <si>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</si>
  <si>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</si>
  <si>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</si>
  <si>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</si>
  <si>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</si>
  <si>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</si>
  <si>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</si>
  <si>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</si>
  <si>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</si>
  <si>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</si>
  <si>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</si>
  <si>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</si>
  <si>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</si>
  <si>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</si>
  <si>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</si>
  <si>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</si>
  <si>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</si>
  <si>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</si>
  <si>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</si>
  <si>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</si>
  <si>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</si>
  <si>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</si>
  <si>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</si>
  <si>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</si>
  <si>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</si>
  <si>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</si>
  <si>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</si>
  <si>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</si>
  <si>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</si>
  <si>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</si>
  <si>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</si>
  <si>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</si>
  <si>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</si>
  <si>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</si>
  <si>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</si>
  <si>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</si>
  <si>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</si>
  <si>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</si>
  <si>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</si>
  <si>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</si>
  <si>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</si>
  <si>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</si>
  <si>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</si>
  <si>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</si>
  <si>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</si>
  <si>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</si>
  <si>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</si>
  <si>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</si>
  <si>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</si>
  <si>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</si>
  <si>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</si>
  <si>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</si>
  <si>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</si>
  <si>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</si>
  <si>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</si>
  <si>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</si>
  <si>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</si>
  <si>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</si>
  <si>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</si>
  <si>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</si>
  <si>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</si>
  <si>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</si>
  <si>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</si>
  <si>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</si>
  <si>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</si>
  <si>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</si>
  <si>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</si>
  <si>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</si>
  <si>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</si>
  <si>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</si>
  <si>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</si>
  <si>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</si>
  <si>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</si>
  <si>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</si>
  <si>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</si>
  <si>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</si>
  <si>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</si>
  <si>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</si>
  <si>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</si>
  <si>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</si>
  <si>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</si>
  <si>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</si>
  <si>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</si>
  <si>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</si>
  <si>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</si>
  <si>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</si>
  <si>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</si>
  <si>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</si>
  <si>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</si>
  <si>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</si>
  <si>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</si>
  <si>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</si>
  <si>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</si>
  <si>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</si>
  <si>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</si>
  <si>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</si>
  <si>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</si>
  <si>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</si>
  <si>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</si>
  <si>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</si>
  <si>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</si>
  <si>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</si>
  <si>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</si>
  <si>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</si>
  <si>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</si>
  <si>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</si>
  <si>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</si>
  <si>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</si>
  <si>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</si>
  <si>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</si>
  <si>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</si>
  <si>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</si>
  <si>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</si>
  <si>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</si>
  <si>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</si>
  <si>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</si>
  <si>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</si>
  <si>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</si>
  <si>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</si>
  <si>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</si>
  <si>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</si>
  <si>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</si>
  <si>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</si>
  <si>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</si>
  <si>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</si>
  <si>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</si>
  <si>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</si>
  <si>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</si>
  <si>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</si>
  <si>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</si>
  <si>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</si>
  <si>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</si>
  <si>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</si>
  <si>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</si>
  <si>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</si>
  <si>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</si>
  <si>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</si>
  <si>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</si>
  <si>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</si>
  <si>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</si>
  <si>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</si>
  <si>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</si>
  <si>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</si>
  <si>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</si>
  <si>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</si>
  <si>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</si>
  <si>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</si>
  <si>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</si>
  <si>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</si>
  <si>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</si>
  <si>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</si>
  <si>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</si>
  <si>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</si>
  <si>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</si>
  <si>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</si>
  <si>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</si>
  <si>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</si>
  <si>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</si>
  <si>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</si>
  <si>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</si>
  <si>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</si>
  <si>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</si>
  <si>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</si>
  <si>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</si>
  <si>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</si>
  <si>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</si>
  <si>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</si>
  <si>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</si>
  <si>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</si>
  <si>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</si>
  <si>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</si>
  <si>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</si>
  <si>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</si>
  <si>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</si>
  <si>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</si>
  <si>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</si>
  <si>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</si>
  <si>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</si>
  <si>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</si>
  <si>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</si>
  <si>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</si>
  <si>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</si>
  <si>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</si>
  <si>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</si>
  <si>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</si>
  <si>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</si>
  <si>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</si>
  <si>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</si>
  <si>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</si>
  <si>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</si>
  <si>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</si>
  <si>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</si>
  <si>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</si>
  <si>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</si>
  <si>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</si>
  <si>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</si>
  <si>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</si>
  <si>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</si>
  <si>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</si>
  <si>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</si>
  <si>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</si>
  <si>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</si>
  <si>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</si>
  <si>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</si>
  <si>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</si>
  <si>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</si>
  <si>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</si>
  <si>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</si>
  <si>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</si>
  <si>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</si>
  <si>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</si>
  <si>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</si>
  <si>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</si>
  <si>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</si>
  <si>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</si>
  <si>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</si>
  <si>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</si>
  <si>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</si>
  <si>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</si>
  <si>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</si>
  <si>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</si>
  <si>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</si>
  <si>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</si>
  <si>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</si>
  <si>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</si>
  <si>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</si>
  <si>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</si>
  <si>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</si>
  <si>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</si>
  <si>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</si>
  <si>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</si>
  <si>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</si>
  <si>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</si>
  <si>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</si>
  <si>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</si>
  <si>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</si>
  <si>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</si>
  <si>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</si>
  <si>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</si>
  <si>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</si>
  <si>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</si>
  <si>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</si>
  <si>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</si>
  <si>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</si>
  <si>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</si>
  <si>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</si>
  <si>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</si>
  <si>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</si>
  <si>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</si>
  <si>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</si>
  <si>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</si>
  <si>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</si>
  <si>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</si>
  <si>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</si>
  <si>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</si>
  <si>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</si>
  <si>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</si>
  <si>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</si>
  <si>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</si>
  <si>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</si>
  <si>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</si>
  <si>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</si>
  <si>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</si>
  <si>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</si>
  <si>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</si>
  <si>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</si>
  <si>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</si>
  <si>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</si>
  <si>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</si>
  <si>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</si>
  <si>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</si>
  <si>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</si>
  <si>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</si>
  <si>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</si>
  <si>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</si>
  <si>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</si>
  <si>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</si>
  <si>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</si>
  <si>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</si>
  <si>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</si>
  <si>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</si>
  <si>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</si>
  <si>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</si>
  <si>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</si>
  <si>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</si>
  <si>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</si>
  <si>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</si>
  <si>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</si>
  <si>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</si>
  <si>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</si>
  <si>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</si>
  <si>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</si>
  <si>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</si>
  <si>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</si>
  <si>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</si>
  <si>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</si>
  <si>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</si>
  <si>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</si>
  <si>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</si>
  <si>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</si>
  <si>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</si>
  <si>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</si>
  <si>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</si>
  <si>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</si>
  <si>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</si>
  <si>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</si>
  <si>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</si>
  <si>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</si>
  <si>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</si>
  <si>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</si>
  <si>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</si>
  <si>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</si>
  <si>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</si>
  <si>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</si>
  <si>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</si>
  <si>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</si>
  <si>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</si>
  <si>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</si>
  <si>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</si>
  <si>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</si>
  <si>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</si>
  <si>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</si>
  <si>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</si>
  <si>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</si>
  <si>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</si>
  <si>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</si>
  <si>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</si>
  <si>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</si>
  <si>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</si>
  <si>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</si>
  <si>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</si>
  <si>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</si>
  <si>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</si>
  <si>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</si>
  <si>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</si>
  <si>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</si>
  <si>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</si>
  <si>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</si>
  <si>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</si>
  <si>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</si>
  <si>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</si>
  <si>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</si>
  <si>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</si>
  <si>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</si>
  <si>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</si>
  <si>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</si>
  <si>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</si>
  <si>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</si>
  <si>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</si>
  <si>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</si>
  <si>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</si>
  <si>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</si>
  <si>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</si>
  <si>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</si>
  <si>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</si>
  <si>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</si>
  <si>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</si>
  <si>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</si>
  <si>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</si>
  <si>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</si>
  <si>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</si>
  <si>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</si>
  <si>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</si>
  <si>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</si>
  <si>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</si>
  <si>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</si>
  <si>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</si>
  <si>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</si>
  <si>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</si>
  <si>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</si>
  <si>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</si>
  <si>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</si>
  <si>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</si>
  <si>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</si>
  <si>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</si>
  <si>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</si>
  <si>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</si>
  <si>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</si>
  <si>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</si>
  <si>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</si>
  <si>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</si>
  <si>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</si>
  <si>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</si>
  <si>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</si>
  <si>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</si>
  <si>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</si>
  <si>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</si>
  <si>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</si>
  <si>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</si>
  <si>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</si>
  <si>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</si>
  <si>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</si>
  <si>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</si>
  <si>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</si>
  <si>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</si>
  <si>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</si>
  <si>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</si>
  <si>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</si>
  <si>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</si>
  <si>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</si>
  <si>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</si>
  <si>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</si>
  <si>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</si>
  <si>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</si>
  <si>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</si>
  <si>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</si>
  <si>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</si>
  <si>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</si>
  <si>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</si>
  <si>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</si>
  <si>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</si>
  <si>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</si>
  <si>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</si>
  <si>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</si>
  <si>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</si>
  <si>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</si>
  <si>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</si>
  <si>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</si>
  <si>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</si>
  <si>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</si>
  <si>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</si>
  <si>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</si>
  <si>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</si>
  <si>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</si>
  <si>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</si>
  <si>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</si>
  <si>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</si>
  <si>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</si>
  <si>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</si>
  <si>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</si>
  <si>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</si>
  <si>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</si>
  <si>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</si>
  <si>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</si>
  <si>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</si>
  <si>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</si>
  <si>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</si>
  <si>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</si>
  <si>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</si>
  <si>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</si>
  <si>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</si>
  <si>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</si>
  <si>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</si>
  <si>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</si>
  <si>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</si>
  <si>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</si>
  <si>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</si>
  <si>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</si>
  <si>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</si>
  <si>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</si>
  <si>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</si>
  <si>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</si>
  <si>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</si>
  <si>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</si>
  <si>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</si>
  <si>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</si>
  <si>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</si>
  <si>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</si>
  <si>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</si>
  <si>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</si>
  <si>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</si>
  <si>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</si>
  <si>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</si>
  <si>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</si>
  <si>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</si>
  <si>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</si>
  <si>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</si>
  <si>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</si>
  <si>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</si>
  <si>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</si>
  <si>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</si>
  <si>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</si>
  <si>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</si>
  <si>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</si>
  <si>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</si>
  <si>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</si>
  <si>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</si>
  <si>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</si>
  <si>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</si>
  <si>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</si>
  <si>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</si>
  <si>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</si>
  <si>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</si>
  <si>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</si>
  <si>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</si>
  <si>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</si>
  <si>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</si>
  <si>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</si>
  <si>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</si>
  <si>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</si>
  <si>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</si>
  <si>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</si>
  <si>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</si>
  <si>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</si>
  <si>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</si>
  <si>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</si>
  <si>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</si>
  <si>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</si>
  <si>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</si>
  <si>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</si>
  <si>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</si>
  <si>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</si>
  <si>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</si>
  <si>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</si>
  <si>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</si>
  <si>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</si>
  <si>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</si>
  <si>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</si>
  <si>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</si>
  <si>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</si>
  <si>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</si>
  <si>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</si>
  <si>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</si>
  <si>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</si>
  <si>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</si>
  <si>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</si>
  <si>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</si>
  <si>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</si>
  <si>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</si>
  <si>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</si>
  <si>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</si>
  <si>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</si>
  <si>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</si>
  <si>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</si>
  <si>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</si>
  <si>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</si>
  <si>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</si>
  <si>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</si>
  <si>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</si>
  <si>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</si>
  <si>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</si>
  <si>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</si>
  <si>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</si>
  <si>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</si>
  <si>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</si>
  <si>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</si>
  <si>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</si>
  <si>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</si>
  <si>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</si>
  <si>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</si>
  <si>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</si>
  <si>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</si>
  <si>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</si>
  <si>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</si>
  <si>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</si>
  <si>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</si>
  <si>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</si>
  <si>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</si>
  <si>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</si>
  <si>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</si>
  <si>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</si>
  <si>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</si>
  <si>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</si>
  <si>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</si>
  <si>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</si>
  <si>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</si>
  <si>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</si>
  <si>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</si>
  <si>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</si>
  <si>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</si>
  <si>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</si>
  <si>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</si>
  <si>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</si>
  <si>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</si>
  <si>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</si>
  <si>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</si>
  <si>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</si>
  <si>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</si>
  <si>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</si>
  <si>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</si>
  <si>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</si>
  <si>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</si>
  <si>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</si>
  <si>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</si>
  <si>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</si>
  <si>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</si>
  <si>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</si>
  <si>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</si>
  <si>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</si>
  <si>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</si>
  <si>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</si>
  <si>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</si>
  <si>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</si>
  <si>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</si>
  <si>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</si>
  <si>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</si>
  <si>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</si>
  <si>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</si>
  <si>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</si>
  <si>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</si>
  <si>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</si>
  <si>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</si>
  <si>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</si>
  <si>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</si>
  <si>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</si>
  <si>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</si>
  <si>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</si>
  <si>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</si>
  <si>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</si>
  <si>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</si>
  <si>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</si>
  <si>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</si>
  <si>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</si>
  <si>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</si>
  <si>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</si>
  <si>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</si>
  <si>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</si>
  <si>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</si>
  <si>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</si>
  <si>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</si>
  <si>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</si>
  <si>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</si>
  <si>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</si>
  <si>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</si>
  <si>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</si>
  <si>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</si>
  <si>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</si>
  <si>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</si>
  <si>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</si>
  <si>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</si>
  <si>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</si>
  <si>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</si>
  <si>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</si>
  <si>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</si>
  <si>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</si>
  <si>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</si>
  <si>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</si>
  <si>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</si>
  <si>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</si>
  <si>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</si>
  <si>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</si>
  <si>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</si>
  <si>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</si>
  <si>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</si>
  <si>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</si>
  <si>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</si>
  <si>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</si>
  <si>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</si>
  <si>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</si>
  <si>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</si>
  <si>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</si>
  <si>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</si>
  <si>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</si>
  <si>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</si>
  <si>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</si>
  <si>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</si>
  <si>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</si>
  <si>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</si>
  <si>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</si>
  <si>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</si>
  <si>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</si>
  <si>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</si>
  <si>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</si>
  <si>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</si>
  <si>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</si>
  <si>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</si>
  <si>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</si>
  <si>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</si>
  <si>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</si>
  <si>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</si>
  <si>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</si>
  <si>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</si>
  <si>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</si>
  <si>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</si>
  <si>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</si>
  <si>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</si>
  <si>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</si>
  <si>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</si>
  <si>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</si>
  <si>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</si>
  <si>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</si>
  <si>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</si>
  <si>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</si>
  <si>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</si>
  <si>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</si>
  <si>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</si>
  <si>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</si>
  <si>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</si>
  <si>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</si>
  <si>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</si>
  <si>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</si>
  <si>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</si>
  <si>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</si>
  <si>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</si>
  <si>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</si>
  <si>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</si>
  <si>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</si>
  <si>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</si>
  <si>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</si>
  <si>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</si>
  <si>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</si>
  <si>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</si>
  <si>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</si>
  <si>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</si>
  <si>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</si>
  <si>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</si>
  <si>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</si>
  <si>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</si>
  <si>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</si>
  <si>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</si>
  <si>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</si>
  <si>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</si>
  <si>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</si>
  <si>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</si>
  <si>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</si>
  <si>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</si>
  <si>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</si>
  <si>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</si>
  <si>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</si>
  <si>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</si>
  <si>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</si>
  <si>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</si>
  <si>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</si>
  <si>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</si>
  <si>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</si>
  <si>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</si>
  <si>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</si>
  <si>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</si>
  <si>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</si>
  <si>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</si>
  <si>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</si>
  <si>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</si>
  <si>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</si>
  <si>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</si>
  <si>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</si>
  <si>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</si>
  <si>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</si>
  <si>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</si>
  <si>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</si>
  <si>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</si>
  <si>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</si>
  <si>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</si>
  <si>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</si>
  <si>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</si>
  <si>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</si>
  <si>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</si>
  <si>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</si>
  <si>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</si>
  <si>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</si>
  <si>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</si>
  <si>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</si>
  <si>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</si>
  <si>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</si>
  <si>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</si>
  <si>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</si>
  <si>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</si>
  <si>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</si>
  <si>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</si>
  <si>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</si>
  <si>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</si>
  <si>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</si>
  <si>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</si>
  <si>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</si>
  <si>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</si>
  <si>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</si>
  <si>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</si>
  <si>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</si>
  <si>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</si>
  <si>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</si>
  <si>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</si>
  <si>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</si>
  <si>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</si>
  <si>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</si>
  <si>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</si>
  <si>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</si>
  <si>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</si>
  <si>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</si>
  <si>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</si>
  <si>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</si>
  <si>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</si>
  <si>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</si>
  <si>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</si>
  <si>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</si>
  <si>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</si>
  <si>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</si>
  <si>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</si>
  <si>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</si>
  <si>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</si>
  <si>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</si>
  <si>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</si>
  <si>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</si>
  <si>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</si>
  <si>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</si>
  <si>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</si>
  <si>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</si>
  <si>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</si>
  <si>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</si>
  <si>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</si>
  <si>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</si>
  <si>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</si>
  <si>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</si>
  <si>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</si>
  <si>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</si>
  <si>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</si>
  <si>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</si>
  <si>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</si>
  <si>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</si>
  <si>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</si>
  <si>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</si>
  <si>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</si>
  <si>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</si>
  <si>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</si>
  <si>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</si>
  <si>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</si>
  <si>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</si>
  <si>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</si>
  <si>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</si>
  <si>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</si>
  <si>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</si>
  <si>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</si>
  <si>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</si>
  <si>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</si>
  <si>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</si>
  <si>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</si>
  <si>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</si>
  <si>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</si>
  <si>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</si>
  <si>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</si>
  <si>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</si>
  <si>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</si>
  <si>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</si>
  <si>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</si>
  <si>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</si>
  <si>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</si>
  <si>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</si>
  <si>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</si>
  <si>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</si>
  <si>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</si>
  <si>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</si>
  <si>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</si>
  <si>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</si>
  <si>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</si>
  <si>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</si>
  <si>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</si>
  <si>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</si>
  <si>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</si>
  <si>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</si>
  <si>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</si>
  <si>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</si>
  <si>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</si>
  <si>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</si>
  <si>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</si>
  <si>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</si>
  <si>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</si>
  <si>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</si>
  <si>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</si>
  <si>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</si>
  <si>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</si>
  <si>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</si>
  <si>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</si>
  <si>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</si>
  <si>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</si>
  <si>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</si>
  <si>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</si>
  <si>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</si>
  <si>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</si>
  <si>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</si>
  <si>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</si>
  <si>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</si>
  <si>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</si>
  <si>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</si>
  <si>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</si>
  <si>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</si>
  <si>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</si>
  <si>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</si>
  <si>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</si>
  <si>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</si>
  <si>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</si>
  <si>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</si>
  <si>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</si>
  <si>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</si>
  <si>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</si>
  <si>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</si>
  <si>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</si>
  <si>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</si>
  <si>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</si>
  <si>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</si>
  <si>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</si>
  <si>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</si>
  <si>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</si>
  <si>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</si>
  <si>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</si>
  <si>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</si>
  <si>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</si>
  <si>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</si>
  <si>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</si>
  <si>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</si>
  <si>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</si>
  <si>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</si>
  <si>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</si>
  <si>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</si>
  <si>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</si>
  <si>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</si>
  <si>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</si>
  <si>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</si>
  <si>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</si>
  <si>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</si>
  <si>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</si>
  <si>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</si>
  <si>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</si>
  <si>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</si>
  <si>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</si>
  <si>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</si>
  <si>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</si>
  <si>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</si>
  <si>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</si>
  <si>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</si>
  <si>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</si>
  <si>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</si>
  <si>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</si>
  <si>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</si>
  <si>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</si>
  <si>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</si>
  <si>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</si>
  <si>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</si>
  <si>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</si>
  <si>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</si>
  <si>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</si>
  <si>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</si>
  <si>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</si>
  <si>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</si>
  <si>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</si>
  <si>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</si>
  <si>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</si>
  <si>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</si>
  <si>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</si>
  <si>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</si>
  <si>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</si>
  <si>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</si>
  <si>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</si>
  <si>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</si>
  <si>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</si>
  <si>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</si>
  <si>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</si>
  <si>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</si>
  <si>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</si>
  <si>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</si>
  <si>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</si>
  <si>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</si>
  <si>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</si>
  <si>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</si>
  <si>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</si>
  <si>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</si>
  <si>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</si>
  <si>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</si>
  <si>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</si>
  <si>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</si>
  <si>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</si>
  <si>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</si>
  <si>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</si>
  <si>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</si>
  <si>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</si>
  <si>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</si>
  <si>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</si>
  <si>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</si>
  <si>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</si>
  <si>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</si>
  <si>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</si>
  <si>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</si>
  <si>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</si>
  <si>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</si>
  <si>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</si>
  <si>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</si>
  <si>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</si>
  <si>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</si>
  <si>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</si>
  <si>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</si>
  <si>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</si>
  <si>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</si>
  <si>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</si>
  <si>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</si>
  <si>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</si>
  <si>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</si>
  <si>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</si>
  <si>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</si>
  <si>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</si>
  <si>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</si>
  <si>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</si>
  <si>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</si>
  <si>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</si>
  <si>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</si>
  <si>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</si>
  <si>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</si>
  <si>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</si>
  <si>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</si>
  <si>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</si>
  <si>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</si>
  <si>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</si>
  <si>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</si>
  <si>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</si>
  <si>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</si>
  <si>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</si>
  <si>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</si>
  <si>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</si>
  <si>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</si>
  <si>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</si>
  <si>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</si>
  <si>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</si>
  <si>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</si>
  <si>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</si>
  <si>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</si>
  <si>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</si>
  <si>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</si>
  <si>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</si>
  <si>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</si>
  <si>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</si>
  <si>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</si>
  <si>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</si>
  <si>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</si>
  <si>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</si>
  <si>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</si>
  <si>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</si>
  <si>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</si>
  <si>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</si>
  <si>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</si>
  <si>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</si>
  <si>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</si>
  <si>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</si>
  <si>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</si>
  <si>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</si>
  <si>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</si>
  <si>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</si>
  <si>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</si>
  <si>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</si>
  <si>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</si>
  <si>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</si>
  <si>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</si>
  <si>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</si>
  <si>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</si>
  <si>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</si>
  <si>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</si>
  <si>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</si>
  <si>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</si>
  <si>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</si>
  <si>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</si>
  <si>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</si>
  <si>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</si>
  <si>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</si>
  <si>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</si>
  <si>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</si>
  <si>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</si>
  <si>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</si>
  <si>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</si>
  <si>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</si>
  <si>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</si>
  <si>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</si>
  <si>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</si>
  <si>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</si>
  <si>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</si>
  <si>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</si>
  <si>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</si>
  <si>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</si>
  <si>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</si>
  <si>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</si>
  <si>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</si>
  <si>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</si>
  <si>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</si>
  <si>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</si>
  <si>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</si>
  <si>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</si>
  <si>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</si>
  <si>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</si>
  <si>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</si>
  <si>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</si>
  <si>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</si>
  <si>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</si>
  <si>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</si>
  <si>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</si>
  <si>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</si>
  <si>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</si>
  <si>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</si>
  <si>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</si>
  <si>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</si>
  <si>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</si>
  <si>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</si>
  <si>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</si>
  <si>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</si>
  <si>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</si>
  <si>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</si>
  <si>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</si>
  <si>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</si>
  <si>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</si>
  <si>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</si>
  <si>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</si>
  <si>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</si>
  <si>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</si>
  <si>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</si>
  <si>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</si>
  <si>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</si>
  <si>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</si>
  <si>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</si>
  <si>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</si>
  <si>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</si>
  <si>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</si>
  <si>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</si>
  <si>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</si>
  <si>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</si>
  <si>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</si>
  <si>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</si>
  <si>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</si>
  <si>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</si>
  <si>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</si>
  <si>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</si>
  <si>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</si>
  <si>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</si>
  <si>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</si>
  <si>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</si>
  <si>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</si>
  <si>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</si>
  <si>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</si>
  <si>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</si>
  <si>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</si>
  <si>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</si>
  <si>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</si>
  <si>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</si>
  <si>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</si>
  <si>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</si>
  <si>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</si>
  <si>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</si>
  <si>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</si>
  <si>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</si>
  <si>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</si>
  <si>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</si>
  <si>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</si>
  <si>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</si>
  <si>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</si>
  <si>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</si>
  <si>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</si>
  <si>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</si>
  <si>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</si>
  <si>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</si>
  <si>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</si>
  <si>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</si>
  <si>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</si>
  <si>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</si>
  <si>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</si>
  <si>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</si>
  <si>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</si>
  <si>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</si>
  <si>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</si>
  <si>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</si>
  <si>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</si>
  <si>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</si>
  <si>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</si>
  <si>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</si>
  <si>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</si>
  <si>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</si>
  <si>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</si>
  <si>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</si>
  <si>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</si>
  <si>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</si>
  <si>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</si>
  <si>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</si>
  <si>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</si>
  <si>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</si>
  <si>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</si>
  <si>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</si>
  <si>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</si>
  <si>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</si>
  <si>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</si>
  <si>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</si>
  <si>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</si>
  <si>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</si>
  <si>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</si>
  <si>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</si>
  <si>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</si>
  <si>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</si>
  <si>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</si>
  <si>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</si>
  <si>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</si>
  <si>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</si>
  <si>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</si>
  <si>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</si>
  <si>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</si>
  <si>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</si>
  <si>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</si>
  <si>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</si>
  <si>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</si>
  <si>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</si>
  <si>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</si>
  <si>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</si>
  <si>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</si>
  <si>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</si>
  <si>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</si>
  <si>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</si>
  <si>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</si>
  <si>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</si>
  <si>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</si>
  <si>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</si>
  <si>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</si>
  <si>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</si>
  <si>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</si>
  <si>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</si>
  <si>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</si>
  <si>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</si>
  <si>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</si>
  <si>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</si>
  <si>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</si>
  <si>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</si>
  <si>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</si>
  <si>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</si>
  <si>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</si>
  <si>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</si>
  <si>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</si>
  <si>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</si>
  <si>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</si>
  <si>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</si>
  <si>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</si>
  <si>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</si>
  <si>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</si>
  <si>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</si>
  <si>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</si>
  <si>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</si>
  <si>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</si>
  <si>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</si>
  <si>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</si>
  <si>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</si>
  <si>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</si>
  <si>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</si>
  <si>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</si>
  <si>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</si>
  <si>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</si>
  <si>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</si>
  <si>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</si>
  <si>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</si>
  <si>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</si>
  <si>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</si>
  <si>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</si>
  <si>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</si>
  <si>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</si>
  <si>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</si>
  <si>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</si>
  <si>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</si>
  <si>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</si>
  <si>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</si>
  <si>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</si>
  <si>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</si>
  <si>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</si>
  <si>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</si>
  <si>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</si>
  <si>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</si>
  <si>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</si>
  <si>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</si>
  <si>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</si>
  <si>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</si>
  <si>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</si>
  <si>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</si>
  <si>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</si>
  <si>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</si>
  <si>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</si>
  <si>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</si>
  <si>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</si>
  <si>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</si>
  <si>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</si>
  <si>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</si>
  <si>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</si>
  <si>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</si>
  <si>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</si>
  <si>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</si>
  <si>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</si>
  <si>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</si>
  <si>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</si>
  <si>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</si>
  <si>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</si>
  <si>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</si>
  <si>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</si>
  <si>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</si>
  <si>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</si>
  <si>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</si>
  <si>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</si>
  <si>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</si>
  <si>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</si>
  <si>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</si>
  <si>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</si>
  <si>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</si>
  <si>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</si>
  <si>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</si>
  <si>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</si>
  <si>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</si>
  <si>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</si>
  <si>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</si>
  <si>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</si>
  <si>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</si>
  <si>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</si>
  <si>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</si>
  <si>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</si>
  <si>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</si>
  <si>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</si>
  <si>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</si>
  <si>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</si>
  <si>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</si>
  <si>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</si>
  <si>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</si>
  <si>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</si>
  <si>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</si>
  <si>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</si>
  <si>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</si>
  <si>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</si>
  <si>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</si>
  <si>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</si>
  <si>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</si>
  <si>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</si>
  <si>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</si>
  <si>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</si>
  <si>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</si>
  <si>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</si>
  <si>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</si>
  <si>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</si>
  <si>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</si>
  <si>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</si>
  <si>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</si>
  <si>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</si>
  <si>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</si>
  <si>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</si>
  <si>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</si>
  <si>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</si>
  <si>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</si>
  <si>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</si>
  <si>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</si>
  <si>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</si>
  <si>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</si>
  <si>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</si>
  <si>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</si>
  <si>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</si>
  <si>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</si>
  <si>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</si>
  <si>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</si>
  <si>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</si>
  <si>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</si>
  <si>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</si>
  <si>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</si>
  <si>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</si>
  <si>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</si>
  <si>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</si>
  <si>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</si>
  <si>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</si>
  <si>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</si>
  <si>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</si>
  <si>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</si>
  <si>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</si>
  <si>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</si>
  <si>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</si>
  <si>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</si>
  <si>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</si>
  <si>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</si>
  <si>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</si>
  <si>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</si>
  <si>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</si>
  <si>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</si>
  <si>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</si>
  <si>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</si>
  <si>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</si>
  <si>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</si>
  <si>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</si>
  <si>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</si>
  <si>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</si>
  <si>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</si>
  <si>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</si>
  <si>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</si>
  <si>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</si>
  <si>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</si>
  <si>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</si>
  <si>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</si>
  <si>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</si>
  <si>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</si>
  <si>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</si>
  <si>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</si>
  <si>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</si>
  <si>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</si>
  <si>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</si>
  <si>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</si>
  <si>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</si>
  <si>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</si>
  <si>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</si>
  <si>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</si>
  <si>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</si>
  <si>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</si>
  <si>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</si>
  <si>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</si>
  <si>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</si>
  <si>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</si>
  <si>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</si>
  <si>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</si>
  <si>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</si>
  <si>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</si>
  <si>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</si>
  <si>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</si>
  <si>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</si>
  <si>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</si>
  <si>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</si>
  <si>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</si>
  <si>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</si>
  <si>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</si>
  <si>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</si>
  <si>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</si>
  <si>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</si>
  <si>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</si>
  <si>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</si>
  <si>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</si>
  <si>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</si>
  <si>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</si>
  <si>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</si>
  <si>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</si>
  <si>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</si>
  <si>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</si>
  <si>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</si>
  <si>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</si>
  <si>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</si>
  <si>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</si>
  <si>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</si>
  <si>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</si>
  <si>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</si>
  <si>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</si>
  <si>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</si>
  <si>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</si>
  <si>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</si>
  <si>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</si>
  <si>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</si>
  <si>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</si>
  <si>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</si>
  <si>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</si>
  <si>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</si>
  <si>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</si>
  <si>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</si>
  <si>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</si>
  <si>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</si>
  <si>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</si>
  <si>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</si>
  <si>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</si>
  <si>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</si>
  <si>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</si>
  <si>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</si>
  <si>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</si>
  <si>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</si>
  <si>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</si>
  <si>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</si>
  <si>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</si>
  <si>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</si>
  <si>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</si>
  <si>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</si>
  <si>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</si>
  <si>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</si>
  <si>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</si>
  <si>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</si>
  <si>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</si>
  <si>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</si>
  <si>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</si>
  <si>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</si>
  <si>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</si>
  <si>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</si>
  <si>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</si>
  <si>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</si>
  <si>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</si>
  <si>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</si>
  <si>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</si>
  <si>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</si>
  <si>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</si>
  <si>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</si>
  <si>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</si>
  <si>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</si>
  <si>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</si>
  <si>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</si>
  <si>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</si>
  <si>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</si>
  <si>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</si>
  <si>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</si>
  <si>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</si>
  <si>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</si>
  <si>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</si>
  <si>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</si>
  <si>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</si>
  <si>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</si>
  <si>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</si>
  <si>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</si>
  <si>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</si>
  <si>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</si>
  <si>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</si>
  <si>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</si>
  <si>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</si>
  <si>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</si>
  <si>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</si>
  <si>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</si>
  <si>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</si>
  <si>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</si>
  <si>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</si>
  <si>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</si>
  <si>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</si>
  <si>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</si>
  <si>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</si>
  <si>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</si>
  <si>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</si>
  <si>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</si>
  <si>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</si>
  <si>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</si>
  <si>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</si>
  <si>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</si>
  <si>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</si>
  <si>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</si>
  <si>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</si>
  <si>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</si>
  <si>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</si>
  <si>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</si>
  <si>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</si>
  <si>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</si>
  <si>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</si>
  <si>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</si>
  <si>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</si>
  <si>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</si>
  <si>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</si>
  <si>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</si>
  <si>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</si>
  <si>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</si>
  <si>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</si>
  <si>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</si>
  <si>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</si>
  <si>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</si>
  <si>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</si>
  <si>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</si>
  <si>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</si>
  <si>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</si>
  <si>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</si>
  <si>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</si>
  <si>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</si>
  <si>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</si>
  <si>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</si>
  <si>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</si>
  <si>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</si>
  <si>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</si>
  <si>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</si>
  <si>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</si>
  <si>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</si>
  <si>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</si>
  <si>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</si>
  <si>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</si>
  <si>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</si>
  <si>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</si>
  <si>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</si>
  <si>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</si>
  <si>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</si>
  <si>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</si>
  <si>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</si>
  <si>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</si>
  <si>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</si>
  <si>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</si>
  <si>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</si>
  <si>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</si>
  <si>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</si>
  <si>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</si>
  <si>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</si>
  <si>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</si>
  <si>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</si>
  <si>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</si>
  <si>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</si>
  <si>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</si>
  <si>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</si>
  <si>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</si>
  <si>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</si>
  <si>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</si>
  <si>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</si>
  <si>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</si>
  <si>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</si>
  <si>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</si>
  <si>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</si>
  <si>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</si>
  <si>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</si>
  <si>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</si>
  <si>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</si>
  <si>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</si>
  <si>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</si>
  <si>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</si>
  <si>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</si>
  <si>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</si>
  <si>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</si>
  <si>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</si>
  <si>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</si>
  <si>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</si>
  <si>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</si>
  <si>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</si>
  <si>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</si>
  <si>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</si>
  <si>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</si>
  <si>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</si>
  <si>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</si>
  <si>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</si>
  <si>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</si>
  <si>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</si>
  <si>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</si>
  <si>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</si>
  <si>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</si>
  <si>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</si>
  <si>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</si>
  <si>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</si>
  <si>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</si>
  <si>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</si>
  <si>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</si>
  <si>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</si>
  <si>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</si>
  <si>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</si>
  <si>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</si>
  <si>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</si>
  <si>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</si>
  <si>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</si>
  <si>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</si>
  <si>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</si>
  <si>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</si>
  <si>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</si>
  <si>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</si>
  <si>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</si>
  <si>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</si>
  <si>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</si>
  <si>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</si>
  <si>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</si>
  <si>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</si>
  <si>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</si>
  <si>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</si>
  <si>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</si>
  <si>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</si>
  <si>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</si>
  <si>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</si>
  <si>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</si>
  <si>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</si>
  <si>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</si>
  <si>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</si>
  <si>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</si>
  <si>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</si>
  <si>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</si>
  <si>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</si>
  <si>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</si>
  <si>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</si>
  <si>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</si>
  <si>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</si>
  <si>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</si>
  <si>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</si>
  <si>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</si>
  <si>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</si>
  <si>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</si>
  <si>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</si>
  <si>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</si>
  <si>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</si>
  <si>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</si>
  <si>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</si>
  <si>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</si>
  <si>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</si>
  <si>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</si>
  <si>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</si>
  <si>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</si>
  <si>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</si>
  <si>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</si>
  <si>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</si>
  <si>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</si>
  <si>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</si>
  <si>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</si>
  <si>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</si>
  <si>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</si>
  <si>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</si>
  <si>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</si>
  <si>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</si>
  <si>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</si>
  <si>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</si>
  <si>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</si>
  <si>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</si>
  <si>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</si>
  <si>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</si>
  <si>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</si>
  <si>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</si>
  <si>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</si>
  <si>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</si>
  <si>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</si>
  <si>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</si>
  <si>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</si>
  <si>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</si>
  <si>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</si>
  <si>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</si>
  <si>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</si>
  <si>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</si>
  <si>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</si>
  <si>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</si>
  <si>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</si>
  <si>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</si>
  <si>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</si>
  <si>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</si>
  <si>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</si>
  <si>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</si>
  <si>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</si>
  <si>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</si>
  <si>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</si>
  <si>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</si>
  <si>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</si>
  <si>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</si>
  <si>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</si>
  <si>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</si>
  <si>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</si>
  <si>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</si>
  <si>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</si>
  <si>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</si>
  <si>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</si>
  <si>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</si>
  <si>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</si>
  <si>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</si>
  <si>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</si>
  <si>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</si>
  <si>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</si>
  <si>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</si>
  <si>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</si>
  <si>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</si>
  <si>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</si>
  <si>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</si>
  <si>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</si>
  <si>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</si>
  <si>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</si>
  <si>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</si>
  <si>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</si>
  <si>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</si>
  <si>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</si>
  <si>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</si>
  <si>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</si>
  <si>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</si>
  <si>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</si>
  <si>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</si>
  <si>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</si>
  <si>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</si>
  <si>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</si>
  <si>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</si>
  <si>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</si>
  <si>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</si>
  <si>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</si>
  <si>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</si>
  <si>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</si>
  <si>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</si>
  <si>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</si>
  <si>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</si>
  <si>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</si>
  <si>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</si>
  <si>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</si>
  <si>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</si>
  <si>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</si>
  <si>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</si>
  <si>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</si>
  <si>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</si>
  <si>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</si>
  <si>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</si>
  <si>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</si>
  <si>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</si>
  <si>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</si>
  <si>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</si>
  <si>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</si>
  <si>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</si>
  <si>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</si>
  <si>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</si>
  <si>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</si>
  <si>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</si>
  <si>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</si>
  <si>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</si>
  <si>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</si>
  <si>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</si>
  <si>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</si>
  <si>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</si>
  <si>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</si>
  <si>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</si>
  <si>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</si>
  <si>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</si>
  <si>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</si>
  <si>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</si>
  <si>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</si>
  <si>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</si>
  <si>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</si>
  <si>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</si>
  <si>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</si>
  <si>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</si>
  <si>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</si>
  <si>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</si>
  <si>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</si>
  <si>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</si>
  <si>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</si>
  <si>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</si>
  <si>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</si>
  <si>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</si>
  <si>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</si>
  <si>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</si>
  <si>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</si>
  <si>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</si>
  <si>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</si>
  <si>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</si>
  <si>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</si>
  <si>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</si>
  <si>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</si>
  <si>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</si>
  <si>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</si>
  <si>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</si>
  <si>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</si>
  <si>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</si>
  <si>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</si>
  <si>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</si>
  <si>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</si>
  <si>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</si>
  <si>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</si>
  <si>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</si>
  <si>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</si>
  <si>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</si>
  <si>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</si>
  <si>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</si>
  <si>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</si>
  <si>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</si>
  <si>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</si>
  <si>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</si>
  <si>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</si>
  <si>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</si>
  <si>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</si>
  <si>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</si>
  <si>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</si>
  <si>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</si>
  <si>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</si>
  <si>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</si>
  <si>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</si>
  <si>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</si>
  <si>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</si>
  <si>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</si>
  <si>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</si>
  <si>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</si>
  <si>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</si>
  <si>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</si>
  <si>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</si>
  <si>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</si>
  <si>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</si>
  <si>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</si>
  <si>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</si>
  <si>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</si>
  <si>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</si>
  <si>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</si>
  <si>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</si>
  <si>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</si>
  <si>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</si>
  <si>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</si>
  <si>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</si>
  <si>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</si>
  <si>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</si>
  <si>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</si>
  <si>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</si>
  <si>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</si>
  <si>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</si>
  <si>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</si>
  <si>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</si>
  <si>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</si>
  <si>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</si>
  <si>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</si>
  <si>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</si>
  <si>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</si>
  <si>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</si>
  <si>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</si>
  <si>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</si>
  <si>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</si>
  <si>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</si>
  <si>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</si>
  <si>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</si>
  <si>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</si>
  <si>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</si>
  <si>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</si>
  <si>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</si>
  <si>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</si>
  <si>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</si>
  <si>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</si>
  <si>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</si>
  <si>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</si>
  <si>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</si>
  <si>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</si>
  <si>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</si>
  <si>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</si>
  <si>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</si>
  <si>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</si>
  <si>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</si>
  <si>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</si>
  <si>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</si>
  <si>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</si>
  <si>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</si>
  <si>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</si>
  <si>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</si>
  <si>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</si>
  <si>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</si>
  <si>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</si>
  <si>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</si>
  <si>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</si>
  <si>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</si>
  <si>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</si>
  <si>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</si>
  <si>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</si>
  <si>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</si>
  <si>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</si>
  <si>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</si>
  <si>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</si>
  <si>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</si>
  <si>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</si>
  <si>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</si>
  <si>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</si>
  <si>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</si>
  <si>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</si>
  <si>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</si>
  <si>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</si>
  <si>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</si>
  <si>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</si>
  <si>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</si>
  <si>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</si>
  <si>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</si>
  <si>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</si>
  <si>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</si>
  <si>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</si>
  <si>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</si>
  <si>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</si>
  <si>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</si>
  <si>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</si>
  <si>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</si>
  <si>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</si>
  <si>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</si>
  <si>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</si>
  <si>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</si>
  <si>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</si>
  <si>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</si>
  <si>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</si>
  <si>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</si>
  <si>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</si>
  <si>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</si>
  <si>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</si>
  <si>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</si>
  <si>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</si>
  <si>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</si>
  <si>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</si>
  <si>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</si>
  <si>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</si>
  <si>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</si>
  <si>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</si>
  <si>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</si>
  <si>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</si>
  <si>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</si>
  <si>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</si>
  <si>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</si>
  <si>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</si>
  <si>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</si>
  <si>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</si>
  <si>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</si>
  <si>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</si>
  <si>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</si>
  <si>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</si>
  <si>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</si>
  <si>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</si>
  <si>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</si>
  <si>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</si>
  <si>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</si>
  <si>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</si>
  <si>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</si>
  <si>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</si>
  <si>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</si>
  <si>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</si>
  <si>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</si>
  <si>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</si>
  <si>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</si>
  <si>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</si>
  <si>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</si>
  <si>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</si>
  <si>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</si>
  <si>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</si>
  <si>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</si>
  <si>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</si>
  <si>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</si>
  <si>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</si>
  <si>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</si>
  <si>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</si>
  <si>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</si>
  <si>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</si>
  <si>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</si>
  <si>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</si>
  <si>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</si>
  <si>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</si>
  <si>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</si>
  <si>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</si>
  <si>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</si>
  <si>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</si>
  <si>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</si>
  <si>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</si>
  <si>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</si>
  <si>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</si>
  <si>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</si>
  <si>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</si>
  <si>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</si>
  <si>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</si>
  <si>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</si>
  <si>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</si>
  <si>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</si>
  <si>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</si>
  <si>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</si>
  <si>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</si>
  <si>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</si>
  <si>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</si>
  <si>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</si>
  <si>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</si>
  <si>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</si>
  <si>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</si>
  <si>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</si>
  <si>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</si>
  <si>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</si>
  <si>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</si>
  <si>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</si>
  <si>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</si>
  <si>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</si>
  <si>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</si>
  <si>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</si>
  <si>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</si>
  <si>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</si>
  <si>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</si>
  <si>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</si>
  <si>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</si>
  <si>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</si>
  <si>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</si>
  <si>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</si>
  <si>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</si>
  <si>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</si>
  <si>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</si>
  <si>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</si>
  <si>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</si>
  <si>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</si>
  <si>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</si>
  <si>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</si>
  <si>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</si>
  <si>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</si>
  <si>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</si>
  <si>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</si>
  <si>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</si>
  <si>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</si>
  <si>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</si>
  <si>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</si>
  <si>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</si>
  <si>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</si>
  <si>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</si>
  <si>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</si>
  <si>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</si>
  <si>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</si>
  <si>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</si>
  <si>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</si>
  <si>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</si>
  <si>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</si>
  <si>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</si>
  <si>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</si>
  <si>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</si>
  <si>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</si>
  <si>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</si>
  <si>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</si>
  <si>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</si>
  <si>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</si>
  <si>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</si>
  <si>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</si>
  <si>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</si>
  <si>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</si>
  <si>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</si>
  <si>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</si>
  <si>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</si>
  <si>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</si>
  <si>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</si>
  <si>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</si>
  <si>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</si>
  <si>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</si>
  <si>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</si>
  <si>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</si>
  <si>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</si>
  <si>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</si>
  <si>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</si>
  <si>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</si>
  <si>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</si>
  <si>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</si>
  <si>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</si>
  <si>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</si>
  <si>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</si>
  <si>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</si>
  <si>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</si>
  <si>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</si>
  <si>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</si>
  <si>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</si>
  <si>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</si>
  <si>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</si>
  <si>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</si>
  <si>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</si>
  <si>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</si>
  <si>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</si>
  <si>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</si>
  <si>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</si>
  <si>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</si>
  <si>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</si>
  <si>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</si>
  <si>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</si>
  <si>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</si>
  <si>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</si>
  <si>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</si>
  <si>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</si>
  <si>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</si>
  <si>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</si>
  <si>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</si>
  <si>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</si>
  <si>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</si>
  <si>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</si>
  <si>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</si>
  <si>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</si>
  <si>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</si>
  <si>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</si>
  <si>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</si>
  <si>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</si>
  <si>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</si>
  <si>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</si>
  <si>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</si>
  <si>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</si>
  <si>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</si>
  <si>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</si>
  <si>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</si>
  <si>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</si>
  <si>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</si>
  <si>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</si>
  <si>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</si>
  <si>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</si>
  <si>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</si>
  <si>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</si>
  <si>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</si>
  <si>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</si>
  <si>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</si>
  <si>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</si>
  <si>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</si>
  <si>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</si>
  <si>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</si>
  <si>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</si>
  <si>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</si>
  <si>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</si>
  <si>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</si>
  <si>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</si>
  <si>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</si>
  <si>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</si>
  <si>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</si>
  <si>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</si>
  <si>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</si>
  <si>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</si>
  <si>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</si>
  <si>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</si>
  <si>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</si>
  <si>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</si>
  <si>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</si>
  <si>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</si>
  <si>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</si>
  <si>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</si>
  <si>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</si>
  <si>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</si>
  <si>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</si>
  <si>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</si>
  <si>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</si>
  <si>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</si>
  <si>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</si>
  <si>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</si>
  <si>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</si>
  <si>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</si>
  <si>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</si>
  <si>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</si>
  <si>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</si>
  <si>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</si>
  <si>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</si>
  <si>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</si>
  <si>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</si>
  <si>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</si>
  <si>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</si>
  <si>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</si>
  <si>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</si>
  <si>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</si>
  <si>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</si>
  <si>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</si>
  <si>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</si>
  <si>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</si>
  <si>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</si>
  <si>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</si>
  <si>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</si>
  <si>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</si>
  <si>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</si>
  <si>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</si>
  <si>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</si>
  <si>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</si>
  <si>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</si>
  <si>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</si>
  <si>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</si>
  <si>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</si>
  <si>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</si>
  <si>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</si>
  <si>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</si>
  <si>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</si>
  <si>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</si>
  <si>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</si>
  <si>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</si>
  <si>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</si>
  <si>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</si>
  <si>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</si>
  <si>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</si>
  <si>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</si>
  <si>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</si>
  <si>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</si>
  <si>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</si>
  <si>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</si>
  <si>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</si>
  <si>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</si>
  <si>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</si>
  <si>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</si>
  <si>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</si>
  <si>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</si>
  <si>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</si>
  <si>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</si>
  <si>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</si>
  <si>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</si>
  <si>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</si>
  <si>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</si>
  <si>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</si>
  <si>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</si>
  <si>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</si>
  <si>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</si>
  <si>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</si>
  <si>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</si>
  <si>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</si>
  <si>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</si>
  <si>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</si>
  <si>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</si>
  <si>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</si>
  <si>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</si>
  <si>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</si>
  <si>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</si>
  <si>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</si>
  <si>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</si>
  <si>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</si>
  <si>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</si>
  <si>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</si>
  <si>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</si>
  <si>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</si>
  <si>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</si>
  <si>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</si>
  <si>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</si>
  <si>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</si>
  <si>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</si>
  <si>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</si>
  <si>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</si>
  <si>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</si>
  <si>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</si>
  <si>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</si>
  <si>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</si>
  <si>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</si>
  <si>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</si>
  <si>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</si>
  <si>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</si>
  <si>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</si>
  <si>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</si>
  <si>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</si>
  <si>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</si>
  <si>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</si>
  <si>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</si>
  <si>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</si>
  <si>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</si>
  <si>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</si>
  <si>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</si>
  <si>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</si>
  <si>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</si>
  <si>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</si>
  <si>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</si>
  <si>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</si>
  <si>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</si>
  <si>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</si>
  <si>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</si>
  <si>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</si>
  <si>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</si>
  <si>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</si>
  <si>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</si>
  <si>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</si>
  <si>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</si>
  <si>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</si>
  <si>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</si>
  <si>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</si>
  <si>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</si>
  <si>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</si>
  <si>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</si>
  <si>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</si>
  <si>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</si>
  <si>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</si>
  <si>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</si>
  <si>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</si>
  <si>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</si>
  <si>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</si>
  <si>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</si>
  <si>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</si>
  <si>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</si>
  <si>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</si>
  <si>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</si>
  <si>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</si>
  <si>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</si>
  <si>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</si>
  <si>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</si>
  <si>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</si>
  <si>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</si>
  <si>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</si>
  <si>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</si>
  <si>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</si>
  <si>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</si>
  <si>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</si>
  <si>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</si>
  <si>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</si>
  <si>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</si>
  <si>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</si>
  <si>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</si>
  <si>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</si>
  <si>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</si>
  <si>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</si>
  <si>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</si>
  <si>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</si>
  <si>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</si>
  <si>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</si>
  <si>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</si>
  <si>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</si>
  <si>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</si>
  <si>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</si>
  <si>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</si>
  <si>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</si>
  <si>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</si>
  <si>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</si>
  <si>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</si>
  <si>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</si>
  <si>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</si>
  <si>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</si>
  <si>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</si>
  <si>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</si>
  <si>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</si>
  <si>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</si>
  <si>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</si>
  <si>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</si>
  <si>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</si>
  <si>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</si>
  <si>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</si>
  <si>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</si>
  <si>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</si>
  <si>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</si>
  <si>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</si>
  <si>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</si>
  <si>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</si>
  <si>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</si>
  <si>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</si>
  <si>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</si>
  <si>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</si>
  <si>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</si>
  <si>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</si>
  <si>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</si>
  <si>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</si>
  <si>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</si>
  <si>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</si>
  <si>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</si>
  <si>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</si>
  <si>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</si>
  <si>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</si>
  <si>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</si>
  <si>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</si>
  <si>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</si>
  <si>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</si>
  <si>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</si>
  <si>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</si>
  <si>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</si>
  <si>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</si>
  <si>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</si>
  <si>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</si>
  <si>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</si>
  <si>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</si>
  <si>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</si>
  <si>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</si>
  <si>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</si>
  <si>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</si>
  <si>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</si>
  <si>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</si>
  <si>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</si>
  <si>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</si>
  <si>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</si>
  <si>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</si>
  <si>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</si>
  <si>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</si>
  <si>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</si>
  <si>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</si>
  <si>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</si>
  <si>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</si>
  <si>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</si>
  <si>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</si>
  <si>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</si>
  <si>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</si>
  <si>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</si>
  <si>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</si>
  <si>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</si>
  <si>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</si>
  <si>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</si>
  <si>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</si>
  <si>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</si>
  <si>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</si>
  <si>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</si>
  <si>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</si>
  <si>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</si>
  <si>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</si>
  <si>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</si>
  <si>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</si>
  <si>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</si>
  <si>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</si>
  <si>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</si>
  <si>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</si>
  <si>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</si>
  <si>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</si>
  <si>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</si>
  <si>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</si>
  <si>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</si>
  <si>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</si>
  <si>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</si>
  <si>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</si>
  <si>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</si>
  <si>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</si>
  <si>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</si>
  <si>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</si>
  <si>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</si>
  <si>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</si>
  <si>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</si>
  <si>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</si>
  <si>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</si>
  <si>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</si>
  <si>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</si>
  <si>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</si>
  <si>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</si>
  <si>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</si>
  <si>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</si>
  <si>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</si>
  <si>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</si>
  <si>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</si>
  <si>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</si>
  <si>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</si>
  <si>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</si>
  <si>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</si>
  <si>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</si>
  <si>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</si>
  <si>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</si>
  <si>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</si>
  <si>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</si>
  <si>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</si>
  <si>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</si>
  <si>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</si>
  <si>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</si>
  <si>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</si>
  <si>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</si>
  <si>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</si>
  <si>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</si>
  <si>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</si>
  <si>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</si>
  <si>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</si>
  <si>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</si>
  <si>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</si>
  <si>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</si>
  <si>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</si>
  <si>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</si>
  <si>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</si>
  <si>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</si>
  <si>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</si>
  <si>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</si>
  <si>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</si>
  <si>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</si>
  <si>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</si>
  <si>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</si>
  <si>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</si>
  <si>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</si>
  <si>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</si>
  <si>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</si>
  <si>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</si>
  <si>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</si>
  <si>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</si>
  <si>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</si>
  <si>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</si>
  <si>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</si>
  <si>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</si>
  <si>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</si>
  <si>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</si>
  <si>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</si>
  <si>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</si>
  <si>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</si>
  <si>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</si>
  <si>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</si>
  <si>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</si>
  <si>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</si>
  <si>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</si>
  <si>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</si>
  <si>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</si>
  <si>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</si>
  <si>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</si>
  <si>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</si>
  <si>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</si>
  <si>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</si>
  <si>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</si>
  <si>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</si>
  <si>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</si>
  <si>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</si>
  <si>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</si>
  <si>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</si>
  <si>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</si>
  <si>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</si>
  <si>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</si>
  <si>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</si>
  <si>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</si>
  <si>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</si>
  <si>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</si>
  <si>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</si>
  <si>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</si>
  <si>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</si>
  <si>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</si>
  <si>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</si>
  <si>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</si>
  <si>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</si>
  <si>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</si>
  <si>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</si>
  <si>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</si>
  <si>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</si>
  <si>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</si>
  <si>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</si>
  <si>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</si>
  <si>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</si>
  <si>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</si>
  <si>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</si>
  <si>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</si>
  <si>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</si>
  <si>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</si>
  <si>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</si>
  <si>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</si>
  <si>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</si>
  <si>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</si>
  <si>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</si>
  <si>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</si>
  <si>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</si>
  <si>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</si>
  <si>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</si>
  <si>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</si>
  <si>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</si>
  <si>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</si>
  <si>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</si>
  <si>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</si>
  <si>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</si>
  <si>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</si>
  <si>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</si>
  <si>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</si>
  <si>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</si>
  <si>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</si>
  <si>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</si>
  <si>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</si>
  <si>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</si>
  <si>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</si>
  <si>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</si>
  <si>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</si>
  <si>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</si>
  <si>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</si>
  <si>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</si>
  <si>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</si>
  <si>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</si>
  <si>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</si>
  <si>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</si>
  <si>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</si>
  <si>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</si>
  <si>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</si>
  <si>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</si>
  <si>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</si>
  <si>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</si>
  <si>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</si>
  <si>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</si>
  <si>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</si>
  <si>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</si>
  <si>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</si>
  <si>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</si>
  <si>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</si>
  <si>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</si>
  <si>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</si>
  <si>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</si>
  <si>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</si>
  <si>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</si>
  <si>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</si>
  <si>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</si>
  <si>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</si>
  <si>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</si>
  <si>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</si>
  <si>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</si>
  <si>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</si>
  <si>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</si>
  <si>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</si>
  <si>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</si>
  <si>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</si>
  <si>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</si>
  <si>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</si>
  <si>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</si>
  <si>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</si>
  <si>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</si>
  <si>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</si>
  <si>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</si>
  <si>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</si>
  <si>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</si>
  <si>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</si>
  <si>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</si>
  <si>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</si>
  <si>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</si>
  <si>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</si>
  <si>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</si>
  <si>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</si>
  <si>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</si>
  <si>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</si>
  <si>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</si>
  <si>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</si>
  <si>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</si>
  <si>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</si>
  <si>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</si>
  <si>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</si>
  <si>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</si>
  <si>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</si>
  <si>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</si>
  <si>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</si>
  <si>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</si>
  <si>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</si>
  <si>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</si>
  <si>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</si>
  <si>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</si>
  <si>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</si>
  <si>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</si>
  <si>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</si>
  <si>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</si>
  <si>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</si>
  <si>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</si>
  <si>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</si>
  <si>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</si>
  <si>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</si>
  <si>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</si>
  <si>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</si>
  <si>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</si>
  <si>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</si>
  <si>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</si>
  <si>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</si>
  <si>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</si>
  <si>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</si>
  <si>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</si>
  <si>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</si>
  <si>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</si>
  <si>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</si>
  <si>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</si>
  <si>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</si>
  <si>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</si>
  <si>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</si>
  <si>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</si>
  <si>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</si>
  <si>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</si>
  <si>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</si>
  <si>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</si>
  <si>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</si>
  <si>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</si>
  <si>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</si>
  <si>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</si>
  <si>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</si>
  <si>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</si>
  <si>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</si>
  <si>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</si>
  <si>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</si>
  <si>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</si>
  <si>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</si>
  <si>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</si>
  <si>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</si>
  <si>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</si>
  <si>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</si>
  <si>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</si>
  <si>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</si>
  <si>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</si>
  <si>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</si>
  <si>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</si>
  <si>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</si>
  <si>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</si>
  <si>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</si>
  <si>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</si>
  <si>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</si>
  <si>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</si>
  <si>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</si>
  <si>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</si>
  <si>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</si>
  <si>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</si>
  <si>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</si>
  <si>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</si>
  <si>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</si>
  <si>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</si>
  <si>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</si>
  <si>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</si>
  <si>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</si>
  <si>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</si>
  <si>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</si>
  <si>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</si>
  <si>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</si>
  <si>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</si>
  <si>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</si>
  <si>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</si>
  <si>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</si>
  <si>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</si>
  <si>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</si>
  <si>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</si>
  <si>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</si>
  <si>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</si>
  <si>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</si>
  <si>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</si>
  <si>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</si>
  <si>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</si>
  <si>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</si>
  <si>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</si>
  <si>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</si>
  <si>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</si>
  <si>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</si>
  <si>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</si>
  <si>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</si>
  <si>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</si>
  <si>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</si>
  <si>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</si>
  <si>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</si>
  <si>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</si>
  <si>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</si>
  <si>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</si>
  <si>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</si>
  <si>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</si>
  <si>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</si>
  <si>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</si>
  <si>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</si>
  <si>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</si>
  <si>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</si>
  <si>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</si>
  <si>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</si>
  <si>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</si>
  <si>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</si>
  <si>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</si>
  <si>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</si>
  <si>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</si>
  <si>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</si>
  <si>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</si>
  <si>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</si>
  <si>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</si>
  <si>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</si>
  <si>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</si>
  <si>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</si>
  <si>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</si>
  <si>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</si>
  <si>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</si>
  <si>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</si>
  <si>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</si>
  <si>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</si>
  <si>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</si>
  <si>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</si>
  <si>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</si>
  <si>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</si>
  <si>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</si>
  <si>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</si>
  <si>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</si>
  <si>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</si>
  <si>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</si>
  <si>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</si>
  <si>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</si>
  <si>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</si>
  <si>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</si>
  <si>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</si>
  <si>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</si>
  <si>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</si>
  <si>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</si>
  <si>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</si>
  <si>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</si>
  <si>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</si>
  <si>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</si>
  <si>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</si>
  <si>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</si>
  <si>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</si>
  <si>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</si>
  <si>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</si>
  <si>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</si>
  <si>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</si>
  <si>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</si>
  <si>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</si>
  <si>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</si>
  <si>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</si>
  <si>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</si>
  <si>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</si>
  <si>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</si>
  <si>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</si>
  <si>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</si>
  <si>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</si>
  <si>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</si>
  <si>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</si>
  <si>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</si>
  <si>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</si>
  <si>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</si>
  <si>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</si>
  <si>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</si>
  <si>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</si>
  <si>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</si>
  <si>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</si>
  <si>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</si>
  <si>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</si>
  <si>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</si>
  <si>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</si>
  <si>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</si>
  <si>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</si>
  <si>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</si>
  <si>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</si>
  <si>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</si>
  <si>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</si>
  <si>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</si>
  <si>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</si>
  <si>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</si>
  <si>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</si>
  <si>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</si>
  <si>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</si>
  <si>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</si>
  <si>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</si>
  <si>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</si>
  <si>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</si>
  <si>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</si>
  <si>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</si>
  <si>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</si>
  <si>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</si>
  <si>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</si>
  <si>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</si>
  <si>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</si>
  <si>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</si>
  <si>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</si>
  <si>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</si>
  <si>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</si>
  <si>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</si>
  <si>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</si>
  <si>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</si>
  <si>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</si>
  <si>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</si>
  <si>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</si>
  <si>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</si>
  <si>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</si>
  <si>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</si>
  <si>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</si>
  <si>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</si>
  <si>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</si>
  <si>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</si>
  <si>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</si>
  <si>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</si>
  <si>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</si>
  <si>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</si>
  <si>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</si>
  <si>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</si>
  <si>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</si>
  <si>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</si>
  <si>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</si>
  <si>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</si>
  <si>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</si>
  <si>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</si>
  <si>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</si>
  <si>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</si>
  <si>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</si>
  <si>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</si>
  <si>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</si>
  <si>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</si>
  <si>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</si>
  <si>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</si>
  <si>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</si>
  <si>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</si>
  <si>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</si>
  <si>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</si>
  <si>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</si>
  <si>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</si>
  <si>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</si>
  <si>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</si>
  <si>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</si>
  <si>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</si>
  <si>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</si>
  <si>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</si>
  <si>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</si>
  <si>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</si>
  <si>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</si>
  <si>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</si>
  <si>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</si>
  <si>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</si>
  <si>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</si>
  <si>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</si>
  <si>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</si>
  <si>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</si>
  <si>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</si>
  <si>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</si>
  <si>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</si>
  <si>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</si>
  <si>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</si>
  <si>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</si>
  <si>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</si>
  <si>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</si>
  <si>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</si>
  <si>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</si>
  <si>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</si>
  <si>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</si>
  <si>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</si>
  <si>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</si>
  <si>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</si>
  <si>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</si>
  <si>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</si>
  <si>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</si>
  <si>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</si>
  <si>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</si>
  <si>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</si>
  <si>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</si>
  <si>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</si>
  <si>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</si>
  <si>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</si>
  <si>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</si>
  <si>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</si>
  <si>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</si>
  <si>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</si>
  <si>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</si>
  <si>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</si>
  <si>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</si>
  <si>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</si>
  <si>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</si>
  <si>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</si>
  <si>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</si>
  <si>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</si>
  <si>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</si>
  <si>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</si>
  <si>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</si>
  <si>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</si>
  <si>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</si>
  <si>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</si>
  <si>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</si>
  <si>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</si>
  <si>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</si>
  <si>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</si>
  <si>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</si>
  <si>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</si>
  <si>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</si>
  <si>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</si>
  <si>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</si>
  <si>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</si>
  <si>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</si>
  <si>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</si>
  <si>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</si>
  <si>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</si>
  <si>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</si>
  <si>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</si>
  <si>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</si>
  <si>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</si>
  <si>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</si>
  <si>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</si>
  <si>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</si>
  <si>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</si>
  <si>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</si>
  <si>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</si>
  <si>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</si>
  <si>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</si>
  <si>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</si>
  <si>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</si>
  <si>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</si>
  <si>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</si>
  <si>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</si>
  <si>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</si>
  <si>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</si>
  <si>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</si>
  <si>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</si>
  <si>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</si>
  <si>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</si>
  <si>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</si>
  <si>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</si>
  <si>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</si>
  <si>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</si>
  <si>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</si>
  <si>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</si>
  <si>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</si>
  <si>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</si>
  <si>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</si>
  <si>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</si>
  <si>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</si>
  <si>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</si>
  <si>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</si>
  <si>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</si>
  <si>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</si>
  <si>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</si>
  <si>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</si>
  <si>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</si>
  <si>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</si>
  <si>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</si>
  <si>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</si>
  <si>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</si>
  <si>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</si>
  <si>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</si>
  <si>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</si>
  <si>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</si>
  <si>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</si>
  <si>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</si>
  <si>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</si>
  <si>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</si>
  <si>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</si>
  <si>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</si>
  <si>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</si>
  <si>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</si>
  <si>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</si>
  <si>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</si>
  <si>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</si>
  <si>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</si>
  <si>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</si>
  <si>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</si>
  <si>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</si>
  <si>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</si>
  <si>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</si>
  <si>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</si>
  <si>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</si>
  <si>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</si>
  <si>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</si>
  <si>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</si>
  <si>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</si>
  <si>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</si>
  <si>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</si>
  <si>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</si>
  <si>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</si>
  <si>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</si>
  <si>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</si>
  <si>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</si>
  <si>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</si>
  <si>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</si>
  <si>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</si>
  <si>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</si>
  <si>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</si>
  <si>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</si>
  <si>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</si>
  <si>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</si>
  <si>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</si>
  <si>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</si>
  <si>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</si>
  <si>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</si>
  <si>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</si>
  <si>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</si>
  <si>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</si>
  <si>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</si>
  <si>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</si>
  <si>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</si>
  <si>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</si>
  <si>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</si>
  <si>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</si>
  <si>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</si>
  <si>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</si>
  <si>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</si>
  <si>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</si>
  <si>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</si>
  <si>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</si>
  <si>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</si>
  <si>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</si>
  <si>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</si>
  <si>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</si>
  <si>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</si>
  <si>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</si>
  <si>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</si>
  <si>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</si>
  <si>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</si>
  <si>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</si>
  <si>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</si>
  <si>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</si>
  <si>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</si>
  <si>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</si>
  <si>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</si>
  <si>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</si>
  <si>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</si>
  <si>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</si>
  <si>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</si>
  <si>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</si>
  <si>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</si>
  <si>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</si>
  <si>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</si>
  <si>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</si>
  <si>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</si>
  <si>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</si>
  <si>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</si>
  <si>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</si>
  <si>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</si>
  <si>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</si>
  <si>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</si>
  <si>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</si>
  <si>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</si>
  <si>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</si>
  <si>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</si>
  <si>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</si>
  <si>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</si>
  <si>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</si>
  <si>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</si>
  <si>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</si>
  <si>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</si>
  <si>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</si>
  <si>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</si>
  <si>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</si>
  <si>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</si>
  <si>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</si>
  <si>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</si>
  <si>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</si>
  <si>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</si>
  <si>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</si>
  <si>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</si>
  <si>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</si>
  <si>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</si>
  <si>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</si>
  <si>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</si>
  <si>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</si>
  <si>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</si>
  <si>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</si>
  <si>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</si>
  <si>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</si>
  <si>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</si>
  <si>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</si>
  <si>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</si>
  <si>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</si>
  <si>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</si>
  <si>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</si>
  <si>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</si>
  <si>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</si>
  <si>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</si>
  <si>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</si>
  <si>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</si>
  <si>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</si>
  <si>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</si>
  <si>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</si>
  <si>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</si>
  <si>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</si>
  <si>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</si>
  <si>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</si>
  <si>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</si>
  <si>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</si>
  <si>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</si>
  <si>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</si>
  <si>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</si>
  <si>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</si>
  <si>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</si>
  <si>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</si>
  <si>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</si>
  <si>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</si>
  <si>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</si>
  <si>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</si>
  <si>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</si>
  <si>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</si>
  <si>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</si>
  <si>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</si>
  <si>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</si>
  <si>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</si>
  <si>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</si>
  <si>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</si>
  <si>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</si>
  <si>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</si>
  <si>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</si>
  <si>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</si>
  <si>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</si>
  <si>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</si>
  <si>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</si>
  <si>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</si>
  <si>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</si>
  <si>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</si>
  <si>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</si>
  <si>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</si>
  <si>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</si>
  <si>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</si>
  <si>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</si>
  <si>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</si>
  <si>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</si>
  <si>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</si>
  <si>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</si>
  <si>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</si>
  <si>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</si>
  <si>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</si>
  <si>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</si>
  <si>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</si>
  <si>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</si>
  <si>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</si>
  <si>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</si>
  <si>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</si>
  <si>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</si>
  <si>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</si>
  <si>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</si>
  <si>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</si>
  <si>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</si>
  <si>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</si>
  <si>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</si>
  <si>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</si>
  <si>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</si>
  <si>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</si>
  <si>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</si>
  <si>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</si>
  <si>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</si>
  <si>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</si>
  <si>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</si>
  <si>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</si>
  <si>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</si>
  <si>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</si>
  <si>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</si>
  <si>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</si>
  <si>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</si>
  <si>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</si>
  <si>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</si>
  <si>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</si>
  <si>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</si>
  <si>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</si>
  <si>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</si>
  <si>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</si>
  <si>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</si>
  <si>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</si>
  <si>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</si>
  <si>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</si>
  <si>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</si>
  <si>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</si>
  <si>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</si>
  <si>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</si>
  <si>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</si>
  <si>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</si>
  <si>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</si>
  <si>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</si>
  <si>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</si>
  <si>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</si>
  <si>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</si>
  <si>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</si>
  <si>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</si>
  <si>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</si>
  <si>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</si>
  <si>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</si>
  <si>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</si>
  <si>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</si>
  <si>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</si>
  <si>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</si>
  <si>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</si>
  <si>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</si>
  <si>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</si>
  <si>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</si>
  <si>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</si>
  <si>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</si>
  <si>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</si>
  <si>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</si>
  <si>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</si>
  <si>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</si>
  <si>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</si>
  <si>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</si>
  <si>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</si>
  <si>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</si>
  <si>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</si>
  <si>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</si>
  <si>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</si>
  <si>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</si>
  <si>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</si>
  <si>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</si>
  <si>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</si>
  <si>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</si>
  <si>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</si>
  <si>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</si>
  <si>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</si>
  <si>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</si>
  <si>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</si>
  <si>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</si>
  <si>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</si>
  <si>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</si>
  <si>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</si>
  <si>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</si>
  <si>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</si>
  <si>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</si>
  <si>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</si>
  <si>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</si>
  <si>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</si>
  <si>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</si>
  <si>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</si>
  <si>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</si>
  <si>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</si>
  <si>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</si>
  <si>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</si>
  <si>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</si>
  <si>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</si>
  <si>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</si>
  <si>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</si>
  <si>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</si>
  <si>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</si>
  <si>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</si>
  <si>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</si>
  <si>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</si>
  <si>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</si>
  <si>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</si>
  <si>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</si>
  <si>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</si>
  <si>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</si>
  <si>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</si>
  <si>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</si>
  <si>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</si>
  <si>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</si>
  <si>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</si>
  <si>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</si>
  <si>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</si>
  <si>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</si>
  <si>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</si>
  <si>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</si>
  <si>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</si>
  <si>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</si>
  <si>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</si>
  <si>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</si>
  <si>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</si>
  <si>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</si>
  <si>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</si>
  <si>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</si>
  <si>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</si>
  <si>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</si>
  <si>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</si>
  <si>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</si>
  <si>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</si>
  <si>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</si>
  <si>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</si>
  <si>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</si>
  <si>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</si>
  <si>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</si>
  <si>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</si>
  <si>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</si>
  <si>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</si>
  <si>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</si>
  <si>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</si>
  <si>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</si>
  <si>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</si>
  <si>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</si>
  <si>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</si>
  <si>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</si>
  <si>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</si>
  <si>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</si>
  <si>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</si>
  <si>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</si>
  <si>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</si>
  <si>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</si>
  <si>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</si>
  <si>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</si>
  <si>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</si>
  <si>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</si>
  <si>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</si>
  <si>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</si>
  <si>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</si>
  <si>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</si>
  <si>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</si>
  <si>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</si>
  <si>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</si>
  <si>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</si>
  <si>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</si>
  <si>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</si>
  <si>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</si>
  <si>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</si>
  <si>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</si>
  <si>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</si>
  <si>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</si>
  <si>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</si>
  <si>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</si>
  <si>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</si>
  <si>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</si>
  <si>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</si>
  <si>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</si>
  <si>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</si>
  <si>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</si>
  <si>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</si>
  <si>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</si>
  <si>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</si>
  <si>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</si>
  <si>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</si>
  <si>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</si>
  <si>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</si>
  <si>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</si>
  <si>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</si>
  <si>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</si>
  <si>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</si>
  <si>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</si>
  <si>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</si>
  <si>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</si>
  <si>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</si>
  <si>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</si>
  <si>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</si>
  <si>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</si>
  <si>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</si>
  <si>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</si>
  <si>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</si>
  <si>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</si>
  <si>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</si>
  <si>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</si>
  <si>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</si>
  <si>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</si>
  <si>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</si>
  <si>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</si>
  <si>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</si>
  <si>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</si>
  <si>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</si>
  <si>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</si>
  <si>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</si>
  <si>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</si>
  <si>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</si>
  <si>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</si>
  <si>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</si>
  <si>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</si>
  <si>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</si>
  <si>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</si>
  <si>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</si>
  <si>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</si>
  <si>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</si>
  <si>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</si>
  <si>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</si>
  <si>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</si>
  <si>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</si>
  <si>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</si>
  <si>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</si>
  <si>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</si>
  <si>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</si>
  <si>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</si>
  <si>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</si>
  <si>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</si>
  <si>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</si>
  <si>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</si>
  <si>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</si>
  <si>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</si>
  <si>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</si>
  <si>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</si>
  <si>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</si>
  <si>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</si>
  <si>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</si>
  <si>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</si>
  <si>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</si>
  <si>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</si>
  <si>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</si>
  <si>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</si>
  <si>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</si>
  <si>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</si>
  <si>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</si>
  <si>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</si>
  <si>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</si>
  <si>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</si>
  <si>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</si>
  <si>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</si>
  <si>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</si>
  <si>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</si>
  <si>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</si>
  <si>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</si>
  <si>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</si>
  <si>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</si>
  <si>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</si>
  <si>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</si>
  <si>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</si>
  <si>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</si>
  <si>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</si>
  <si>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</si>
  <si>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</si>
  <si>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</si>
  <si>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</si>
  <si>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</si>
  <si>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</si>
  <si>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</si>
  <si>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</si>
  <si>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</si>
  <si>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</si>
  <si>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</si>
  <si>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</si>
  <si>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</si>
  <si>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</si>
  <si>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</si>
  <si>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</si>
  <si>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</si>
  <si>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</si>
  <si>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</si>
  <si>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</si>
  <si>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</si>
  <si>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</si>
  <si>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</si>
  <si>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</si>
  <si>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</si>
  <si>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</si>
  <si>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</si>
  <si>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</si>
  <si>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</si>
  <si>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</si>
  <si>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</si>
  <si>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</si>
  <si>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</si>
  <si>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</si>
  <si>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</si>
  <si>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</si>
  <si>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</si>
  <si>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</si>
  <si>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</si>
  <si>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</si>
  <si>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</si>
  <si>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</si>
  <si>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</si>
  <si>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</si>
  <si>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</si>
  <si>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</si>
  <si>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</si>
  <si>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</si>
  <si>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</si>
  <si>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</si>
  <si>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</si>
  <si>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</si>
  <si>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</si>
  <si>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</si>
  <si>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</si>
  <si>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</si>
  <si>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</si>
  <si>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</si>
  <si>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</si>
  <si>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</si>
  <si>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</si>
  <si>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</si>
  <si>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</si>
  <si>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</si>
  <si>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</si>
  <si>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</si>
  <si>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</si>
  <si>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</si>
  <si>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</si>
  <si>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</si>
  <si>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</si>
  <si>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</si>
  <si>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</si>
  <si>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</si>
  <si>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</si>
  <si>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</si>
  <si>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</si>
  <si>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</si>
  <si>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</si>
  <si>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</si>
  <si>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</si>
  <si>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</si>
  <si>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</si>
  <si>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</si>
  <si>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</si>
  <si>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</si>
  <si>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</si>
  <si>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</si>
  <si>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</si>
  <si>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</si>
  <si>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</si>
  <si>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</si>
  <si>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</si>
  <si>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</si>
  <si>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</si>
  <si>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</si>
  <si>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</si>
  <si>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</si>
  <si>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</si>
  <si>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</si>
  <si>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</si>
  <si>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</si>
  <si>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</si>
  <si>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</si>
  <si>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</si>
  <si>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</si>
  <si>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</si>
  <si>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</si>
  <si>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</si>
  <si>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</si>
  <si>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</si>
  <si>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</si>
  <si>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</si>
  <si>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</si>
  <si>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</si>
  <si>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</si>
  <si>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</si>
  <si>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</si>
  <si>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</si>
  <si>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</si>
  <si>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</si>
  <si>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</si>
  <si>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</si>
  <si>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</si>
  <si>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</si>
  <si>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</si>
  <si>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</si>
  <si>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</si>
  <si>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</si>
  <si>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</si>
  <si>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</si>
  <si>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</si>
  <si>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</si>
  <si>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</si>
  <si>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</si>
  <si>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</si>
  <si>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</si>
  <si>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</si>
  <si>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</si>
  <si>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</si>
  <si>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</si>
  <si>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</si>
  <si>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</si>
  <si>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</si>
  <si>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</si>
  <si>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</si>
  <si>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</si>
  <si>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</si>
  <si>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</si>
  <si>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</si>
  <si>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</si>
  <si>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</si>
  <si>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</si>
  <si>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</si>
  <si>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</si>
  <si>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</si>
  <si>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</si>
  <si>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</si>
  <si>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</si>
  <si>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</si>
  <si>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</si>
  <si>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</si>
  <si>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</si>
  <si>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</si>
  <si>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</si>
  <si>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</si>
  <si>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</si>
  <si>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</si>
  <si>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</si>
  <si>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</si>
  <si>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</si>
  <si>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</si>
  <si>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</si>
  <si>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</si>
  <si>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</si>
  <si>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</si>
  <si>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</si>
  <si>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</si>
  <si>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</si>
  <si>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</si>
  <si>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</si>
  <si>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</si>
  <si>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</si>
  <si>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</si>
  <si>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</si>
  <si>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</si>
  <si>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</si>
  <si>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</si>
  <si>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</si>
  <si>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</si>
  <si>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</si>
  <si>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</si>
  <si>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</si>
  <si>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</si>
  <si>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</si>
  <si>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</si>
  <si>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</si>
  <si>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</si>
  <si>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</si>
  <si>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</si>
  <si>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</si>
  <si>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</si>
  <si>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</si>
  <si>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</si>
  <si>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</si>
  <si>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</si>
  <si>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</si>
  <si>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</si>
  <si>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</si>
  <si>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</si>
  <si>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</si>
  <si>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</si>
  <si>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</si>
  <si>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</si>
  <si>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</si>
  <si>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</si>
  <si>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</si>
  <si>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</si>
  <si>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</si>
  <si>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</si>
  <si>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</si>
  <si>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</si>
  <si>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</si>
  <si>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</si>
  <si>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</si>
  <si>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</si>
  <si>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</si>
  <si>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</si>
  <si>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</si>
  <si>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</si>
  <si>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</si>
  <si>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</si>
  <si>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</si>
  <si>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</si>
  <si>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</si>
  <si>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</si>
  <si>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</si>
  <si>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</si>
  <si>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</si>
  <si>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</si>
  <si>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</si>
  <si>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</si>
  <si>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</si>
  <si>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</si>
  <si>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</si>
  <si>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</si>
  <si>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</si>
  <si>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</si>
  <si>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</si>
  <si>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</si>
  <si>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</si>
  <si>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</si>
  <si>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</si>
  <si>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</si>
  <si>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</si>
  <si>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</si>
  <si>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</si>
  <si>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</si>
  <si>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</si>
  <si>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</si>
  <si>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</si>
  <si>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</si>
  <si>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</si>
  <si>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</si>
  <si>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</si>
  <si>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</si>
  <si>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</si>
  <si>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</si>
  <si>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</si>
  <si>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</si>
  <si>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</si>
  <si>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</si>
  <si>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</si>
  <si>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</si>
  <si>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</si>
  <si>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</si>
  <si>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</si>
  <si>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</si>
  <si>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</si>
  <si>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</si>
  <si>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</si>
  <si>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</si>
  <si>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</si>
  <si>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</si>
  <si>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</si>
  <si>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</si>
  <si>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</si>
  <si>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</si>
  <si>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</si>
  <si>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</si>
  <si>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</si>
  <si>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</si>
  <si>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</si>
  <si>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</si>
  <si>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</si>
  <si>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</si>
  <si>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</si>
  <si>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</si>
  <si>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</si>
  <si>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</si>
  <si>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</si>
  <si>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</si>
  <si>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</si>
  <si>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</si>
  <si>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</si>
  <si>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</si>
  <si>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</si>
  <si>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</si>
  <si>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</si>
  <si>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</si>
  <si>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</si>
  <si>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</si>
  <si>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</si>
  <si>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</si>
  <si>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</si>
  <si>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</si>
  <si>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</si>
  <si>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</si>
  <si>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</si>
  <si>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</si>
  <si>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</si>
  <si>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</si>
  <si>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</si>
  <si>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</si>
  <si>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</si>
  <si>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</si>
  <si>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</si>
  <si>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</si>
  <si>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</si>
  <si>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</si>
  <si>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</si>
  <si>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</si>
  <si>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</si>
  <si>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</si>
  <si>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</si>
  <si>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</si>
  <si>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</si>
  <si>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</si>
  <si>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</si>
  <si>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</si>
  <si>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</si>
  <si>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</si>
  <si>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</si>
  <si>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</si>
  <si>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</si>
  <si>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</si>
  <si>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</si>
  <si>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</si>
  <si>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</si>
  <si>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</si>
  <si>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</si>
  <si>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</si>
  <si>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</si>
  <si>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</si>
  <si>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</si>
  <si>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</si>
  <si>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</si>
  <si>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</si>
  <si>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</si>
  <si>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</si>
  <si>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</si>
  <si>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</si>
  <si>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</si>
  <si>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</si>
  <si>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</si>
  <si>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</si>
  <si>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</si>
  <si>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</si>
  <si>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</si>
  <si>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</si>
  <si>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</si>
  <si>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</si>
  <si>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</si>
  <si>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</si>
  <si>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</si>
  <si>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</si>
  <si>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</si>
  <si>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</si>
  <si>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</si>
  <si>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</si>
  <si>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</si>
  <si>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</si>
  <si>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</si>
  <si>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</si>
  <si>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</si>
  <si>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</si>
  <si>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</si>
  <si>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</si>
  <si>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</si>
  <si>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</si>
  <si>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</si>
  <si>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</si>
  <si>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</si>
  <si>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</si>
  <si>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</si>
  <si>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</si>
  <si>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</si>
  <si>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</si>
  <si>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</si>
  <si>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</si>
  <si>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</si>
  <si>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</si>
  <si>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</si>
  <si>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</si>
  <si>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</si>
  <si>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</si>
  <si>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</si>
  <si>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</si>
  <si>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</si>
  <si>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</si>
  <si>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</si>
  <si>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</si>
  <si>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</si>
  <si>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</si>
  <si>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</si>
  <si>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</si>
  <si>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</si>
  <si>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</si>
  <si>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</si>
  <si>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</si>
  <si>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</si>
  <si>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</si>
  <si>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</si>
  <si>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</si>
  <si>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</si>
  <si>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</si>
  <si>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</si>
  <si>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</si>
  <si>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</si>
  <si>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</si>
  <si>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</si>
  <si>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</si>
  <si>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</si>
  <si>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</si>
  <si>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</si>
  <si>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</si>
  <si>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</si>
  <si>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</si>
  <si>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</si>
  <si>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</si>
  <si>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</si>
  <si>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</si>
  <si>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</si>
  <si>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</si>
  <si>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</si>
  <si>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</si>
  <si>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</si>
  <si>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</si>
  <si>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</si>
  <si>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</si>
  <si>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</si>
  <si>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</si>
  <si>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</si>
  <si>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</si>
  <si>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</si>
  <si>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</si>
  <si>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</si>
  <si>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</si>
  <si>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</si>
  <si>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</si>
  <si>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</si>
  <si>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</si>
  <si>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</si>
  <si>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</si>
  <si>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</si>
  <si>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</si>
  <si>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</si>
  <si>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</si>
  <si>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</si>
  <si>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</si>
  <si>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</si>
  <si>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</si>
  <si>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</si>
  <si>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</si>
  <si>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</si>
  <si>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</si>
  <si>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</si>
  <si>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</si>
  <si>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</si>
  <si>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</si>
  <si>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</si>
  <si>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</si>
  <si>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</si>
  <si>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</si>
  <si>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</si>
  <si>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</si>
  <si>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</si>
  <si>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</si>
  <si>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</si>
  <si>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</si>
  <si>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</si>
  <si>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</si>
  <si>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</si>
  <si>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</si>
  <si>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</si>
  <si>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</si>
  <si>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</si>
  <si>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</si>
  <si>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</si>
  <si>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</si>
  <si>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</si>
  <si>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</si>
  <si>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</si>
  <si>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</si>
  <si>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</si>
  <si>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</si>
  <si>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</si>
  <si>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</si>
  <si>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</si>
  <si>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</si>
  <si>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</si>
  <si>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</si>
  <si>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</si>
  <si>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</si>
  <si>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</si>
  <si>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</si>
  <si>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</si>
  <si>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</si>
  <si>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</si>
  <si>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</si>
  <si>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</si>
  <si>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</si>
  <si>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</si>
  <si>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</si>
  <si>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</si>
  <si>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</si>
  <si>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</si>
  <si>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</si>
  <si>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</si>
  <si>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</si>
  <si>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</si>
  <si>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</si>
  <si>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</si>
  <si>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</si>
  <si>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</si>
  <si>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</si>
  <si>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</si>
  <si>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</si>
  <si>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</si>
  <si>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</si>
  <si>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</si>
  <si>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</si>
  <si>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</si>
  <si>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</si>
  <si>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</si>
  <si>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</si>
  <si>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</si>
  <si>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</si>
  <si>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</si>
  <si>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</si>
  <si>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</si>
  <si>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</si>
  <si>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</si>
  <si>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</si>
  <si>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</si>
  <si>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</si>
  <si>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</si>
  <si>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</si>
  <si>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</si>
  <si>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</si>
  <si>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</si>
  <si>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</si>
  <si>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</si>
  <si>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</si>
  <si>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</si>
  <si>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</si>
  <si>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</si>
  <si>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</si>
  <si>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</si>
  <si>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</si>
  <si>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</si>
  <si>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</si>
  <si>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</si>
  <si>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</si>
  <si>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</si>
  <si>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</si>
  <si>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</si>
  <si>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</si>
  <si>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</si>
  <si>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</si>
  <si>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</si>
  <si>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</si>
  <si>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</si>
  <si>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</si>
  <si>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</si>
  <si>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</si>
  <si>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</si>
  <si>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</si>
  <si>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</si>
  <si>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</si>
  <si>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</si>
  <si>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</si>
  <si>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</si>
  <si>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</si>
  <si>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</si>
  <si>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</si>
  <si>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</si>
  <si>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</si>
  <si>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</si>
  <si>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</si>
  <si>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</si>
  <si>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</si>
  <si>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</si>
  <si>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</si>
  <si>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</si>
  <si>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</si>
  <si>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</si>
  <si>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</si>
  <si>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</si>
  <si>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</si>
  <si>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</si>
  <si>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</si>
  <si>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</si>
  <si>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</si>
  <si>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</si>
  <si>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</si>
  <si>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</si>
  <si>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</si>
  <si>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</si>
  <si>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</si>
  <si>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</si>
  <si>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</si>
  <si>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</si>
  <si>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</si>
  <si>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</si>
  <si>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</si>
  <si>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</si>
  <si>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</si>
  <si>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</si>
  <si>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</si>
  <si>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</si>
  <si>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</si>
  <si>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</si>
  <si>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</si>
  <si>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</si>
  <si>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</si>
  <si>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</si>
  <si>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</si>
  <si>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</si>
  <si>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</si>
  <si>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</si>
  <si>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</si>
  <si>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</si>
  <si>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</si>
  <si>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</si>
  <si>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</si>
  <si>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</si>
  <si>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</si>
  <si>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</si>
  <si>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</si>
  <si>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</si>
  <si>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</si>
  <si>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</si>
  <si>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</si>
  <si>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</si>
  <si>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</si>
  <si>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</si>
  <si>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</si>
  <si>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</si>
  <si>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</si>
  <si>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</si>
  <si>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</si>
  <si>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</si>
  <si>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</si>
  <si>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</si>
  <si>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</si>
  <si>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</si>
  <si>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</si>
  <si>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</si>
  <si>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</si>
  <si>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</si>
  <si>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</si>
  <si>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</si>
  <si>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</si>
  <si>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</si>
  <si>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</si>
  <si>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</si>
  <si>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</si>
  <si>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</si>
  <si>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</si>
  <si>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</si>
  <si>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</si>
  <si>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</si>
  <si>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</si>
  <si>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</si>
  <si>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</si>
  <si>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</si>
  <si>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</si>
  <si>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</si>
  <si>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</si>
  <si>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</si>
  <si>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</si>
  <si>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</si>
  <si>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</si>
  <si>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</si>
  <si>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</si>
  <si>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</si>
  <si>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</si>
  <si>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</si>
  <si>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</si>
  <si>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</si>
  <si>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</si>
  <si>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</si>
  <si>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</si>
  <si>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</si>
  <si>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</si>
  <si>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</si>
  <si>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</si>
  <si>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</si>
  <si>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</si>
  <si>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</si>
  <si>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</si>
  <si>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</si>
  <si>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</si>
  <si>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</si>
  <si>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</si>
  <si>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</si>
  <si>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</si>
  <si>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</si>
  <si>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</si>
  <si>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</si>
  <si>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</si>
  <si>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</si>
  <si>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</si>
  <si>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</si>
  <si>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</si>
  <si>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</si>
  <si>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</si>
  <si>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</si>
  <si>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</si>
  <si>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</si>
  <si>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</si>
  <si>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</si>
  <si>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</si>
  <si>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</si>
  <si>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</si>
  <si>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</si>
  <si>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</si>
  <si>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</si>
  <si>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</si>
  <si>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</si>
  <si>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</si>
  <si>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</si>
  <si>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</si>
  <si>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</si>
  <si>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</si>
  <si>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</si>
  <si>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</si>
  <si>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</si>
  <si>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</si>
  <si>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</si>
  <si>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</si>
  <si>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</si>
  <si>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</si>
  <si>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</si>
  <si>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</si>
  <si>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</si>
  <si>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</si>
  <si>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</si>
  <si>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</si>
  <si>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</si>
  <si>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</si>
  <si>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</si>
  <si>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</si>
  <si>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</si>
  <si>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</si>
  <si>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</si>
  <si>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</si>
  <si>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</si>
  <si>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</si>
  <si>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</si>
  <si>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</si>
  <si>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</si>
  <si>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</si>
  <si>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</si>
  <si>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</si>
  <si>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</si>
  <si>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</si>
  <si>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</si>
  <si>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</si>
  <si>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</si>
  <si>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</si>
  <si>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</si>
  <si>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</si>
  <si>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</si>
  <si>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</si>
  <si>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</si>
  <si>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</si>
  <si>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</si>
  <si>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</si>
  <si>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</si>
  <si>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</si>
  <si>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</si>
  <si>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</si>
  <si>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</si>
  <si>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</si>
  <si>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</si>
  <si>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</si>
  <si>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</si>
  <si>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</si>
  <si>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</si>
  <si>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</si>
  <si>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</si>
  <si>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</si>
  <si>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</si>
  <si>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</si>
  <si>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</si>
  <si>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</si>
  <si>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</si>
  <si>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</si>
  <si>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</si>
  <si>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</si>
  <si>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</si>
  <si>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</si>
  <si>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</si>
  <si>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</si>
  <si>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</si>
  <si>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</si>
  <si>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</si>
  <si>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</si>
  <si>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</si>
  <si>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</si>
  <si>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</si>
  <si>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</si>
  <si>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</si>
  <si>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</si>
  <si>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</si>
  <si>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</si>
  <si>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</si>
  <si>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</si>
  <si>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</si>
  <si>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</si>
  <si>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</si>
  <si>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</si>
  <si>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</si>
  <si>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</si>
  <si>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</si>
  <si>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</si>
  <si>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</si>
  <si>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</si>
  <si>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</si>
  <si>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</si>
  <si>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</si>
  <si>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</si>
  <si>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</si>
  <si>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</si>
  <si>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</si>
  <si>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</si>
  <si>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</si>
  <si>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</si>
  <si>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</si>
  <si>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</si>
  <si>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</si>
  <si>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</si>
  <si>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</si>
  <si>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</si>
  <si>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</si>
  <si>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</si>
  <si>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</si>
  <si>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</si>
  <si>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</si>
  <si>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</si>
  <si>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</si>
  <si>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</si>
  <si>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</si>
  <si>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</si>
  <si>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</si>
  <si>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</si>
  <si>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</si>
  <si>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</si>
  <si>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</si>
  <si>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</si>
  <si>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</si>
  <si>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</si>
  <si>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</si>
  <si>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</si>
  <si>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</si>
  <si>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</si>
  <si>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</si>
  <si>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</si>
  <si>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</si>
  <si>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</si>
  <si>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</si>
  <si>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</si>
  <si>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</si>
  <si>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</si>
  <si>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</si>
  <si>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</si>
  <si>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</si>
  <si>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</si>
  <si>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</si>
  <si>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</si>
  <si>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</si>
  <si>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</si>
  <si>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</si>
  <si>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</si>
  <si>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</si>
  <si>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</si>
  <si>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</si>
  <si>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</si>
  <si>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</si>
  <si>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</si>
  <si>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</si>
  <si>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</si>
  <si>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</si>
  <si>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</si>
  <si>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</si>
  <si>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</si>
  <si>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</si>
  <si>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</si>
  <si>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</si>
  <si>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</si>
  <si>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</si>
  <si>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</si>
  <si>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</si>
  <si>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</si>
  <si>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</si>
  <si>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</si>
  <si>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</si>
  <si>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</si>
  <si>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</si>
  <si>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</si>
  <si>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</si>
  <si>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</si>
  <si>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</si>
  <si>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</si>
  <si>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</si>
  <si>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</si>
  <si>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</si>
  <si>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</si>
  <si>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</si>
  <si>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</si>
  <si>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</si>
  <si>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</si>
  <si>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</si>
  <si>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</si>
  <si>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</si>
  <si>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</si>
  <si>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</si>
  <si>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</si>
  <si>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</si>
  <si>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</si>
  <si>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</si>
  <si>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</si>
  <si>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</si>
  <si>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</si>
  <si>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</si>
  <si>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</si>
  <si>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</si>
  <si>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</si>
  <si>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</si>
  <si>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</si>
  <si>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</si>
  <si>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</si>
  <si>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</si>
  <si>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</si>
  <si>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</si>
  <si>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</si>
  <si>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</si>
  <si>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</si>
  <si>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</si>
  <si>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</si>
  <si>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</si>
  <si>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</si>
  <si>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</si>
  <si>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</si>
  <si>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</si>
  <si>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</si>
  <si>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</si>
  <si>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</si>
  <si>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</si>
  <si>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</si>
  <si>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</si>
  <si>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</si>
  <si>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</si>
  <si>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</si>
  <si>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</si>
  <si>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</si>
  <si>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</si>
  <si>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</si>
  <si>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</si>
  <si>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</si>
  <si>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</si>
  <si>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</si>
  <si>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</si>
  <si>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</si>
  <si>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</si>
  <si>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</si>
  <si>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</si>
  <si>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</si>
  <si>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</si>
  <si>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</si>
  <si>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</si>
  <si>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</si>
  <si>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</si>
  <si>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</si>
  <si>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</si>
  <si>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</si>
  <si>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</si>
  <si>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</si>
  <si>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</si>
  <si>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</si>
  <si>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</si>
  <si>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</si>
  <si>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</si>
  <si>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</si>
  <si>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</si>
  <si>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</si>
  <si>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</si>
  <si>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</si>
  <si>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</si>
  <si>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</si>
  <si>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</si>
  <si>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</si>
  <si>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</si>
  <si>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</si>
  <si>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</si>
  <si>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</si>
  <si>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</si>
  <si>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</si>
  <si>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</si>
  <si>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</si>
  <si>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</si>
  <si>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</si>
  <si>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</si>
  <si>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</si>
  <si>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</si>
  <si>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</si>
  <si>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</si>
  <si>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</si>
  <si>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</si>
  <si>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</si>
  <si>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</si>
  <si>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</si>
  <si>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</si>
  <si>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</si>
  <si>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</si>
  <si>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</si>
  <si>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</si>
  <si>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</si>
  <si>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</si>
  <si>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</si>
  <si>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</si>
  <si>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</si>
  <si>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</si>
  <si>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</si>
  <si>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</si>
  <si>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</si>
  <si>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</si>
  <si>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</si>
  <si>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</si>
  <si>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</si>
  <si>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</si>
  <si>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</si>
  <si>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</si>
  <si>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</si>
  <si>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</si>
  <si>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</si>
  <si>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</si>
  <si>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</si>
  <si>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</si>
  <si>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</si>
  <si>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</si>
  <si>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</si>
  <si>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</si>
  <si>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</si>
  <si>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</si>
  <si>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</si>
  <si>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</si>
  <si>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</si>
  <si>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</si>
  <si>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</si>
  <si>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</si>
  <si>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</si>
  <si>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</si>
  <si>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</si>
  <si>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</si>
  <si>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</si>
  <si>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</si>
  <si>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</si>
  <si>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</si>
  <si>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</si>
  <si>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</si>
  <si>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</si>
  <si>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</si>
  <si>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</si>
  <si>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</si>
  <si>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</si>
  <si>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</si>
  <si>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</si>
  <si>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</si>
  <si>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</si>
  <si>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</si>
  <si>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</si>
  <si>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</si>
  <si>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</si>
  <si>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</si>
  <si>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</si>
  <si>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</si>
  <si>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</si>
  <si>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</si>
  <si>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</si>
  <si>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</si>
  <si>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</si>
  <si>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</si>
  <si>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</si>
  <si>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</si>
  <si>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</si>
  <si>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</si>
  <si>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</si>
  <si>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</si>
  <si>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</si>
  <si>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</si>
  <si>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</si>
  <si>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</si>
  <si>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</si>
  <si>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</si>
  <si>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</si>
  <si>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</si>
  <si>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</si>
  <si>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</si>
  <si>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</si>
  <si>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</si>
  <si>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</si>
  <si>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</si>
  <si>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</si>
  <si>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</si>
  <si>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</si>
  <si>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</si>
  <si>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</si>
  <si>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</si>
  <si>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</si>
  <si>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</si>
  <si>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</si>
  <si>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</si>
  <si>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</si>
  <si>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</si>
  <si>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</si>
  <si>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</si>
  <si>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</si>
  <si>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</si>
  <si>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</si>
  <si>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</si>
  <si>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</si>
  <si>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</si>
  <si>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</si>
  <si>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</si>
  <si>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</si>
  <si>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</si>
  <si>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</si>
  <si>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</si>
  <si>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</si>
  <si>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</si>
  <si>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</si>
  <si>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</si>
  <si>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</si>
  <si>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</si>
  <si>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</si>
  <si>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</si>
  <si>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</si>
  <si>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</si>
  <si>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</si>
  <si>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</si>
  <si>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</si>
  <si>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</si>
  <si>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</si>
  <si>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</si>
  <si>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</si>
  <si>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</si>
  <si>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</si>
  <si>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</si>
  <si>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</si>
  <si>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</si>
  <si>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</si>
  <si>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</si>
  <si>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</si>
  <si>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</si>
  <si>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</si>
  <si>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</si>
  <si>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</si>
  <si>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</si>
  <si>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</si>
  <si>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</si>
  <si>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</si>
  <si>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</si>
  <si>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</si>
  <si>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</si>
  <si>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</si>
  <si>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</si>
  <si>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</si>
  <si>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</si>
  <si>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</si>
  <si>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</si>
  <si>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</si>
  <si>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</si>
  <si>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</si>
  <si>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</si>
  <si>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</si>
  <si>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</si>
  <si>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</si>
  <si>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</si>
  <si>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</si>
  <si>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</si>
  <si>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</si>
  <si>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</si>
  <si>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</si>
  <si>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</si>
  <si>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</si>
  <si>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</si>
  <si>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</si>
  <si>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</si>
  <si>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</si>
  <si>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</si>
  <si>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</si>
  <si>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</si>
  <si>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</si>
  <si>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</si>
  <si>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</si>
  <si>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</si>
  <si>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</si>
  <si>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</si>
  <si>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</si>
  <si>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</si>
  <si>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</si>
  <si>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</si>
  <si>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</si>
  <si>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</si>
  <si>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</si>
  <si>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</si>
  <si>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</si>
  <si>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</si>
  <si>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</si>
  <si>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</si>
  <si>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</si>
  <si>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</si>
  <si>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</si>
  <si>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</si>
  <si>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</si>
  <si>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</si>
  <si>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</si>
  <si>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</si>
  <si>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</si>
  <si>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</si>
  <si>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</si>
  <si>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</si>
  <si>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</si>
  <si>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</si>
  <si>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</si>
  <si>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</si>
  <si>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</si>
  <si>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</si>
  <si>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</si>
  <si>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</si>
  <si>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</si>
  <si>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</si>
  <si>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</si>
  <si>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</si>
  <si>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</si>
  <si>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</si>
  <si>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</si>
  <si>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</si>
  <si>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</si>
  <si>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</si>
  <si>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</si>
  <si>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</si>
  <si>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</si>
  <si>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</si>
  <si>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</si>
  <si>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</si>
  <si>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</si>
  <si>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</si>
  <si>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</si>
  <si>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</si>
  <si>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</si>
  <si>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</si>
  <si>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</si>
  <si>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</si>
  <si>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</si>
  <si>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</si>
  <si>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</si>
  <si>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</si>
  <si>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</si>
  <si>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</si>
  <si>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</si>
  <si>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</si>
  <si>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</si>
  <si>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</si>
  <si>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</si>
  <si>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</si>
  <si>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</si>
  <si>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</si>
  <si>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</si>
  <si>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</si>
  <si>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</si>
  <si>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</si>
  <si>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</si>
  <si>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</si>
  <si>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</si>
  <si>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</si>
  <si>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</si>
  <si>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</si>
  <si>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</si>
  <si>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</si>
  <si>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</si>
  <si>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</si>
  <si>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</si>
  <si>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</si>
  <si>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</si>
  <si>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</si>
  <si>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</si>
  <si>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</si>
  <si>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</si>
  <si>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</si>
  <si>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</si>
  <si>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</si>
  <si>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</si>
  <si>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</si>
  <si>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</si>
  <si>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</si>
  <si>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</si>
  <si>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</si>
  <si>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</si>
  <si>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</si>
  <si>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</si>
  <si>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</si>
  <si>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</si>
  <si>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</si>
  <si>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</si>
  <si>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</si>
  <si>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</si>
  <si>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</si>
  <si>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</si>
  <si>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</si>
  <si>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</si>
  <si>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</si>
  <si>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</si>
  <si>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</si>
  <si>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</si>
  <si>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</si>
  <si>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</si>
  <si>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</si>
  <si>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</si>
  <si>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</si>
  <si>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</si>
  <si>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</si>
  <si>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</si>
  <si>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</si>
  <si>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</si>
  <si>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</si>
  <si>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</si>
  <si>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</si>
  <si>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</si>
  <si>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</si>
  <si>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</si>
  <si>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</si>
  <si>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</si>
  <si>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</si>
  <si>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</si>
  <si>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</si>
  <si>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</si>
  <si>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</si>
  <si>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</si>
  <si>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</si>
  <si>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</si>
  <si>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</si>
  <si>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</si>
  <si>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</si>
  <si>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</si>
  <si>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</si>
  <si>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</si>
  <si>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</si>
  <si>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</si>
  <si>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</si>
  <si>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</si>
  <si>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</si>
  <si>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</si>
  <si>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</si>
  <si>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</si>
  <si>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</si>
  <si>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</si>
  <si>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</si>
  <si>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</si>
  <si>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</si>
  <si>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</si>
  <si>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</si>
  <si>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</si>
  <si>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</si>
  <si>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</si>
  <si>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</si>
  <si>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</si>
  <si>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</si>
  <si>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</si>
  <si>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</si>
  <si>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</si>
  <si>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</si>
  <si>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</si>
  <si>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</si>
  <si>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</si>
  <si>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</si>
  <si>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</si>
  <si>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</si>
  <si>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</si>
  <si>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</si>
  <si>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</si>
  <si>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</si>
  <si>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</si>
  <si>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</si>
  <si>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</si>
  <si>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</si>
  <si>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</si>
  <si>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</si>
  <si>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</si>
  <si>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</si>
  <si>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</si>
  <si>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</si>
  <si>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</si>
  <si>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</si>
  <si>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</si>
  <si>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</si>
  <si>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</si>
  <si>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</si>
  <si>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</si>
  <si>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</si>
  <si>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</si>
  <si>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</si>
  <si>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</si>
  <si>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</si>
  <si>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</si>
  <si>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</si>
  <si>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</si>
  <si>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</si>
  <si>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</si>
  <si>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</si>
  <si>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</si>
  <si>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</si>
  <si>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</si>
  <si>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</si>
  <si>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</si>
  <si>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</si>
  <si>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</si>
  <si>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</si>
  <si>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</si>
  <si>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</si>
  <si>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</si>
  <si>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</si>
  <si>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</si>
  <si>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</si>
  <si>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</si>
  <si>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</si>
  <si>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</si>
  <si>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</si>
  <si>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</si>
  <si>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</si>
  <si>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</si>
  <si>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</si>
  <si>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</si>
  <si>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</si>
  <si>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</si>
  <si>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</si>
  <si>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</si>
  <si>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</si>
  <si>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</si>
  <si>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</si>
  <si>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</si>
  <si>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</si>
  <si>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</si>
  <si>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</si>
  <si>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</si>
  <si>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</si>
  <si>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</si>
  <si>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</si>
  <si>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</si>
  <si>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</si>
  <si>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</si>
  <si>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</si>
  <si>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</si>
  <si>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</si>
  <si>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</si>
  <si>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</si>
  <si>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</si>
  <si>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</si>
  <si>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</si>
  <si>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</si>
  <si>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</si>
  <si>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</si>
  <si>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</si>
  <si>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</si>
  <si>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</si>
  <si>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</si>
  <si>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</si>
  <si>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</si>
  <si>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</si>
  <si>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</si>
  <si>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</si>
  <si>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</si>
  <si>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</si>
  <si>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</si>
  <si>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</si>
  <si>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</si>
  <si>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</si>
  <si>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</si>
  <si>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</si>
  <si>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</si>
  <si>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</si>
  <si>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</si>
  <si>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</si>
  <si>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</si>
  <si>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</si>
  <si>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</si>
  <si>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</si>
  <si>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</si>
  <si>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</si>
  <si>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</si>
  <si>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</si>
  <si>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</si>
  <si>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</si>
  <si>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</si>
  <si>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</si>
  <si>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</si>
  <si>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</si>
  <si>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</si>
  <si>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</si>
  <si>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</si>
  <si>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</si>
  <si>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</si>
  <si>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</si>
  <si>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</si>
  <si>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</si>
  <si>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</si>
  <si>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</si>
  <si>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</si>
  <si>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</si>
  <si>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</si>
  <si>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</si>
  <si>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</si>
  <si>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</si>
  <si>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</si>
  <si>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</si>
  <si>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</si>
  <si>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</si>
  <si>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</si>
  <si>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</si>
  <si>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</si>
  <si>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</si>
  <si>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</si>
  <si>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</si>
  <si>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</si>
  <si>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</si>
  <si>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</si>
  <si>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</si>
  <si>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</si>
  <si>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</si>
  <si>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</si>
  <si>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</si>
  <si>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</si>
  <si>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</si>
  <si>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</si>
  <si>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</si>
  <si>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</si>
  <si>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</si>
  <si>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</si>
  <si>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</si>
  <si>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</si>
  <si>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</si>
  <si>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</si>
  <si>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</si>
  <si>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</si>
  <si>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</si>
  <si>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</si>
  <si>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</si>
  <si>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</si>
  <si>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</si>
  <si>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</si>
  <si>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</si>
  <si>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</si>
  <si>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</si>
  <si>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</si>
  <si>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</si>
  <si>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</si>
  <si>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</si>
  <si>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</si>
  <si>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</si>
  <si>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</si>
  <si>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</si>
  <si>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</si>
  <si>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</si>
  <si>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</si>
  <si>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</si>
  <si>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</si>
  <si>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</si>
  <si>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</si>
  <si>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</si>
  <si>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</si>
  <si>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</si>
  <si>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</si>
  <si>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</si>
  <si>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</si>
  <si>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</si>
  <si>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</si>
  <si>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</si>
  <si>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</si>
  <si>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</si>
  <si>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</si>
  <si>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</si>
  <si>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</si>
  <si>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</si>
  <si>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</si>
  <si>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</si>
  <si>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</si>
  <si>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</si>
  <si>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</si>
  <si>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</si>
  <si>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</si>
  <si>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</si>
  <si>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</si>
  <si>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</si>
  <si>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</si>
  <si>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</si>
  <si>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</si>
  <si>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</si>
  <si>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</si>
  <si>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</si>
  <si>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</si>
  <si>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</si>
  <si>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</si>
  <si>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</si>
  <si>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</si>
  <si>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</si>
  <si>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</si>
  <si>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</si>
  <si>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</si>
  <si>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</si>
  <si>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</si>
  <si>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</si>
  <si>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</si>
  <si>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</si>
  <si>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</si>
  <si>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</si>
  <si>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</si>
  <si>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</si>
  <si>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</si>
  <si>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</si>
  <si>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</si>
  <si>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</si>
  <si>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</si>
  <si>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</si>
  <si>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</si>
  <si>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</si>
  <si>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</si>
  <si>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</si>
  <si>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</si>
  <si>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</si>
  <si>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</si>
  <si>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</si>
  <si>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</si>
  <si>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</si>
  <si>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</si>
  <si>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</si>
  <si>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</si>
  <si>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</si>
  <si>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</si>
  <si>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</si>
  <si>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</si>
  <si>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</si>
  <si>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</si>
  <si>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</si>
  <si>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</si>
  <si>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</si>
  <si>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</si>
  <si>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</si>
  <si>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</si>
  <si>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</si>
  <si>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</si>
  <si>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</si>
  <si>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</si>
  <si>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</si>
  <si>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</si>
  <si>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</si>
  <si>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</si>
  <si>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</si>
  <si>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</si>
  <si>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</si>
  <si>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</si>
  <si>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</si>
  <si>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</si>
  <si>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</si>
  <si>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</si>
  <si>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</si>
  <si>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</si>
  <si>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</si>
  <si>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</si>
  <si>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</si>
  <si>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</si>
  <si>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</si>
  <si>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</si>
  <si>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</si>
  <si>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</si>
  <si>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</si>
  <si>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</si>
  <si>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</si>
  <si>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</si>
  <si>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</si>
  <si>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</si>
  <si>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</si>
  <si>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</si>
  <si>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</si>
  <si>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</si>
  <si>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</si>
  <si>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</si>
  <si>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</si>
  <si>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</si>
  <si>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</si>
  <si>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</si>
  <si>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</si>
  <si>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</si>
  <si>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</si>
  <si>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</si>
  <si>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</si>
  <si>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</si>
  <si>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</si>
  <si>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</si>
  <si>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</si>
  <si>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</si>
  <si>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</si>
  <si>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</si>
  <si>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</si>
  <si>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</si>
  <si>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</si>
  <si>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</si>
  <si>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</si>
  <si>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</si>
  <si>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</si>
  <si>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</si>
  <si>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</si>
  <si>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</si>
  <si>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</si>
  <si>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</si>
  <si>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</si>
  <si>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</si>
  <si>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</si>
  <si>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</si>
  <si>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</si>
  <si>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</si>
  <si>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</si>
  <si>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</si>
  <si>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</si>
  <si>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</si>
  <si>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</si>
  <si>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</si>
  <si>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</si>
  <si>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</si>
  <si>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</si>
  <si>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</si>
  <si>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</si>
  <si>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</si>
  <si>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</si>
  <si>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</si>
  <si>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</si>
  <si>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</si>
  <si>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</si>
  <si>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</si>
  <si>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</si>
  <si>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</si>
  <si>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</si>
  <si>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</si>
  <si>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</si>
  <si>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</si>
  <si>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</si>
  <si>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</si>
  <si>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</si>
  <si>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</si>
  <si>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</si>
  <si>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</si>
  <si>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</si>
  <si>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</si>
  <si>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</si>
  <si>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</si>
  <si>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</si>
  <si>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</si>
  <si>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</si>
  <si>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</si>
  <si>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</si>
  <si>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</si>
  <si>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</si>
  <si>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</si>
  <si>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</si>
  <si>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</si>
  <si>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</si>
  <si>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</si>
  <si>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</si>
  <si>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</si>
  <si>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</si>
  <si>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</si>
  <si>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</si>
  <si>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</si>
  <si>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</si>
  <si>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</si>
  <si>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</si>
  <si>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</si>
  <si>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</si>
  <si>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</si>
  <si>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</si>
  <si>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</si>
  <si>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</si>
  <si>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</si>
  <si>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</si>
  <si>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</si>
  <si>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</si>
  <si>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</si>
  <si>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</si>
  <si>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</si>
  <si>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</si>
  <si>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</si>
  <si>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</si>
  <si>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</si>
  <si>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</si>
  <si>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</si>
  <si>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</si>
  <si>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</si>
  <si>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</si>
  <si>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</si>
  <si>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</si>
  <si>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</si>
  <si>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</si>
  <si>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</si>
  <si>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</si>
  <si>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</si>
  <si>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</si>
  <si>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</si>
  <si>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</si>
  <si>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</si>
  <si>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</si>
  <si>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</si>
  <si>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</si>
  <si>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</si>
  <si>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</si>
  <si>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</si>
  <si>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</si>
  <si>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</si>
  <si>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</si>
  <si>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</si>
  <si>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</si>
  <si>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</si>
  <si>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</si>
  <si>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</si>
  <si>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</si>
  <si>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</si>
  <si>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</si>
  <si>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</si>
  <si>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</si>
  <si>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</si>
  <si>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</si>
  <si>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</si>
  <si>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</si>
  <si>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</si>
  <si>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</si>
  <si>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</si>
  <si>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</si>
  <si>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</si>
  <si>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</si>
  <si>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</si>
  <si>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</si>
  <si>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</si>
  <si>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</si>
  <si>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</si>
  <si>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</si>
  <si>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</si>
  <si>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</si>
  <si>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</si>
  <si>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</si>
  <si>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</si>
  <si>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</si>
  <si>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</si>
  <si>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</si>
  <si>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</si>
  <si>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</si>
  <si>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</si>
  <si>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</si>
  <si>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</si>
  <si>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</si>
  <si>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</si>
  <si>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</si>
  <si>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</si>
  <si>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</si>
  <si>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</si>
  <si>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</si>
  <si>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</si>
  <si>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</si>
  <si>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</si>
  <si>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</si>
  <si>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</si>
  <si>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</si>
  <si>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</si>
  <si>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</si>
  <si>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</si>
  <si>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</si>
  <si>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</si>
  <si>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</si>
  <si>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</si>
  <si>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</si>
  <si>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</si>
  <si>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</si>
  <si>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</si>
  <si>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</si>
  <si>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</si>
  <si>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</si>
  <si>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</si>
  <si>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</si>
  <si>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</si>
  <si>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</si>
  <si>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</si>
  <si>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</si>
  <si>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</si>
  <si>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</si>
  <si>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</si>
  <si>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</si>
  <si>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</si>
  <si>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</si>
  <si>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</si>
  <si>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</si>
  <si>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</si>
  <si>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</si>
  <si>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</si>
  <si>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</si>
  <si>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</si>
  <si>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</si>
  <si>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</si>
  <si>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</si>
  <si>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</si>
  <si>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</si>
  <si>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</si>
  <si>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</si>
  <si>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</si>
  <si>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</si>
  <si>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</si>
  <si>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</si>
  <si>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</si>
  <si>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</si>
  <si>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</si>
  <si>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</si>
  <si>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</si>
  <si>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</si>
  <si>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</si>
  <si>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</si>
  <si>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</si>
  <si>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</si>
  <si>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</si>
  <si>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</si>
  <si>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</si>
  <si>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</si>
  <si>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</si>
  <si>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</si>
  <si>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</si>
  <si>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</si>
  <si>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</si>
  <si>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</si>
  <si>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</si>
  <si>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</si>
  <si>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</si>
  <si>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</si>
  <si>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</si>
  <si>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</si>
  <si>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</si>
  <si>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</si>
  <si>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</si>
  <si>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</si>
  <si>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</si>
  <si>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</si>
  <si>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</si>
  <si>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</si>
  <si>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</si>
  <si>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</si>
  <si>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</si>
  <si>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</si>
  <si>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</si>
  <si>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</si>
  <si>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</si>
  <si>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</si>
  <si>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</si>
  <si>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</si>
  <si>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</si>
  <si>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</si>
  <si>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</si>
  <si>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</si>
  <si>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</si>
  <si>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</si>
  <si>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</si>
  <si>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</si>
  <si>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</si>
  <si>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</si>
  <si>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</si>
  <si>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</si>
  <si>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</si>
  <si>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</si>
  <si>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</si>
  <si>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</si>
  <si>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</si>
  <si>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</si>
  <si>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</si>
  <si>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</si>
  <si>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</si>
  <si>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</si>
  <si>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</si>
  <si>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</si>
  <si>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</si>
  <si>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</si>
  <si>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</si>
  <si>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</si>
  <si>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</si>
  <si>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</si>
  <si>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</si>
  <si>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</si>
  <si>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</si>
  <si>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</si>
  <si>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</si>
  <si>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</si>
  <si>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</si>
  <si>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</si>
  <si>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</si>
  <si>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</si>
  <si>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</si>
  <si>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</si>
  <si>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</si>
  <si>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</si>
  <si>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</si>
  <si>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</si>
  <si>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</si>
  <si>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</si>
  <si>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</si>
  <si>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</si>
  <si>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</si>
  <si>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</si>
  <si>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</si>
  <si>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</si>
  <si>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</si>
  <si>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</si>
  <si>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</si>
  <si>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</si>
  <si>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</si>
  <si>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</si>
  <si>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</si>
  <si>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</si>
  <si>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</si>
  <si>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</si>
  <si>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</si>
  <si>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</si>
  <si>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</si>
  <si>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</si>
  <si>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</si>
  <si>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</si>
  <si>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</si>
  <si>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</si>
  <si>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</si>
  <si>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</si>
  <si>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</si>
  <si>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</si>
  <si>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</si>
  <si>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</si>
  <si>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</si>
  <si>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</si>
  <si>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</si>
  <si>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</si>
  <si>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</si>
  <si>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</si>
  <si>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</si>
  <si>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</si>
  <si>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</si>
  <si>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</si>
  <si>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</si>
  <si>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</si>
  <si>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</si>
  <si>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</si>
  <si>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</si>
  <si>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</si>
  <si>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</si>
  <si>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</si>
  <si>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</si>
  <si>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</si>
  <si>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</si>
  <si>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</si>
  <si>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</si>
  <si>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</si>
  <si>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</si>
  <si>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</si>
  <si>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</si>
  <si>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</si>
  <si>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</si>
  <si>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</si>
  <si>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</si>
  <si>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</si>
  <si>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</si>
  <si>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</si>
  <si>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</si>
  <si>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</si>
  <si>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</si>
  <si>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</si>
  <si>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</si>
  <si>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</si>
  <si>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</si>
  <si>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</si>
  <si>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</si>
  <si>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</si>
  <si>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</si>
  <si>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</si>
  <si>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</si>
  <si>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</si>
  <si>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</si>
  <si>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</si>
  <si>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</si>
  <si>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</si>
  <si>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</si>
  <si>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</si>
  <si>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</si>
  <si>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</si>
  <si>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</si>
  <si>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</si>
  <si>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</si>
  <si>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</si>
  <si>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</si>
  <si>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</si>
  <si>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</si>
  <si>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</si>
  <si>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</si>
  <si>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</si>
  <si>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</si>
  <si>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</si>
  <si>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</si>
  <si>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</si>
  <si>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</si>
  <si>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</si>
  <si>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</si>
  <si>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</si>
  <si>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</si>
  <si>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</si>
  <si>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</si>
  <si>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</si>
  <si>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</si>
  <si>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</si>
  <si>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</si>
  <si>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</si>
  <si>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</si>
  <si>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</si>
  <si>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</si>
  <si>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</si>
  <si>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</si>
  <si>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</si>
  <si>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</si>
  <si>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</si>
  <si>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</si>
  <si>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</si>
  <si>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</si>
  <si>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</si>
  <si>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</si>
  <si>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</si>
  <si>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</si>
  <si>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</si>
  <si>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</si>
  <si>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</si>
  <si>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</si>
  <si>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</si>
  <si>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</si>
  <si>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</si>
  <si>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</si>
  <si>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</si>
  <si>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</si>
  <si>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</si>
  <si>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</si>
  <si>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</si>
  <si>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</si>
  <si>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</si>
  <si>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</si>
  <si>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</si>
  <si>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</si>
  <si>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</si>
  <si>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</si>
  <si>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</si>
  <si>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</si>
  <si>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</si>
  <si>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</si>
  <si>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</si>
  <si>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</si>
  <si>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</si>
  <si>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</si>
  <si>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</si>
  <si>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</si>
  <si>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</si>
  <si>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</si>
  <si>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</si>
  <si>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</si>
  <si>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</si>
  <si>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</si>
  <si>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</si>
  <si>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</si>
  <si>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</si>
  <si>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</si>
  <si>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</si>
  <si>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</si>
  <si>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</si>
  <si>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</si>
  <si>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</si>
  <si>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</si>
  <si>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</si>
  <si>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</si>
  <si>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</si>
  <si>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</si>
  <si>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</si>
  <si>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</si>
  <si>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</si>
  <si>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</si>
  <si>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</si>
  <si>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</si>
  <si>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</si>
  <si>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</si>
  <si>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</si>
  <si>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</si>
  <si>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</si>
  <si>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</si>
  <si>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</si>
  <si>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</si>
  <si>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</si>
  <si>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</si>
  <si>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</si>
  <si>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</si>
  <si>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</si>
  <si>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</si>
  <si>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</si>
  <si>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</si>
  <si>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</si>
  <si>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</si>
  <si>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</si>
  <si>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</si>
  <si>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</si>
  <si>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</si>
  <si>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</si>
  <si>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</si>
  <si>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</si>
  <si>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</si>
  <si>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</si>
  <si>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</si>
  <si>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</si>
  <si>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</si>
  <si>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</si>
  <si>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</si>
  <si>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</si>
  <si>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</si>
  <si>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</si>
  <si>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</si>
  <si>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</si>
  <si>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</si>
  <si>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</si>
  <si>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</si>
  <si>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</si>
  <si>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</si>
  <si>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</si>
  <si>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</si>
  <si>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</si>
  <si>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</si>
  <si>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</si>
  <si>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</si>
  <si>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</si>
  <si>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</si>
  <si>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</si>
  <si>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</si>
  <si>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</si>
  <si>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</si>
  <si>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</si>
  <si>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</si>
  <si>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</si>
  <si>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</si>
  <si>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</si>
  <si>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</si>
  <si>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</si>
  <si>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</si>
  <si>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</si>
  <si>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</si>
  <si>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</si>
  <si>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</si>
  <si>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</si>
  <si>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</si>
  <si>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</si>
  <si>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</si>
  <si>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</si>
  <si>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</si>
  <si>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</si>
  <si>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</si>
  <si>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</si>
  <si>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</si>
  <si>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</si>
  <si>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</si>
  <si>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</si>
  <si>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</si>
  <si>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</si>
  <si>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</si>
  <si>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</si>
  <si>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</si>
  <si>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</si>
  <si>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</si>
  <si>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</si>
  <si>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</si>
  <si>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</si>
  <si>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</si>
  <si>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</si>
  <si>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</si>
  <si>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</si>
  <si>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</si>
  <si>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</si>
  <si>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</si>
  <si>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</si>
  <si>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</si>
  <si>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</si>
  <si>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</si>
  <si>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</si>
  <si>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</si>
  <si>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</si>
  <si>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</si>
  <si>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</si>
  <si>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</si>
  <si>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</si>
  <si>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</si>
  <si>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</si>
  <si>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</si>
  <si>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</si>
  <si>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</si>
  <si>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</si>
  <si>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</si>
  <si>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</si>
  <si>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</si>
  <si>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</si>
  <si>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</si>
  <si>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</si>
  <si>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</si>
  <si>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</si>
  <si>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</si>
  <si>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</si>
  <si>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</si>
  <si>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</si>
  <si>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</si>
  <si>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</si>
  <si>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</si>
  <si>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</si>
  <si>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</si>
  <si>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</si>
  <si>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</si>
  <si>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</si>
  <si>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</si>
  <si>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</si>
  <si>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</si>
  <si>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</si>
  <si>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</si>
  <si>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</si>
  <si>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</si>
  <si>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</si>
  <si>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</si>
  <si>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</si>
  <si>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</si>
  <si>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</si>
  <si>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</si>
  <si>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</si>
  <si>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</si>
  <si>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</si>
  <si>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</si>
  <si>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</si>
  <si>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</si>
  <si>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</si>
  <si>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</si>
  <si>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</si>
  <si>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</si>
  <si>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</si>
  <si>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</si>
  <si>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</si>
  <si>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</si>
  <si>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</si>
  <si>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</si>
  <si>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</si>
  <si>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</si>
  <si>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</si>
  <si>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</si>
  <si>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</si>
  <si>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</si>
  <si>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</si>
  <si>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</si>
  <si>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</si>
  <si>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</si>
  <si>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</si>
  <si>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</si>
  <si>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</si>
  <si>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</si>
  <si>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</si>
  <si>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</si>
  <si>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</si>
  <si>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</si>
  <si>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</si>
  <si>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</si>
  <si>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</si>
  <si>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</si>
  <si>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</si>
  <si>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</si>
  <si>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</si>
  <si>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</si>
  <si>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</si>
  <si>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</si>
  <si>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</si>
  <si>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</si>
  <si>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</si>
  <si>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</si>
  <si>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</si>
  <si>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</si>
  <si>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</si>
  <si>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</si>
  <si>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</si>
  <si>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</si>
  <si>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</si>
  <si>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</si>
  <si>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</si>
  <si>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</si>
  <si>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</si>
  <si>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</si>
  <si>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</si>
  <si>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</si>
  <si>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</si>
  <si>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</si>
  <si>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</si>
  <si>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</si>
  <si>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</si>
  <si>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</si>
  <si>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</si>
  <si>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</si>
  <si>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</si>
  <si>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</si>
  <si>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</si>
  <si>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</si>
  <si>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</si>
  <si>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</si>
  <si>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</si>
  <si>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</si>
  <si>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</si>
  <si>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</si>
  <si>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</si>
  <si>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</si>
  <si>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</si>
  <si>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</si>
  <si>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</si>
  <si>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</si>
  <si>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</si>
  <si>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</si>
  <si>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</si>
  <si>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</si>
  <si>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</si>
  <si>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</si>
  <si>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</si>
  <si>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</si>
  <si>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</si>
  <si>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</si>
  <si>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</si>
  <si>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</si>
  <si>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</si>
  <si>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</si>
  <si>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</si>
  <si>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</si>
  <si>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</si>
  <si>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</si>
  <si>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</si>
  <si>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</si>
  <si>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</si>
  <si>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</si>
  <si>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</si>
  <si>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</si>
  <si>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</si>
  <si>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</si>
  <si>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</si>
  <si>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</si>
  <si>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</si>
  <si>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</si>
  <si>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</si>
  <si>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</si>
  <si>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</si>
  <si>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</si>
  <si>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</si>
  <si>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</si>
  <si>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</si>
  <si>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</si>
  <si>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</si>
  <si>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</si>
  <si>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</si>
  <si>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</si>
  <si>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</si>
  <si>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</si>
  <si>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</si>
  <si>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</si>
  <si>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</si>
  <si>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</si>
  <si>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</si>
  <si>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</si>
  <si>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</si>
  <si>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</si>
  <si>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</si>
  <si>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</si>
  <si>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</si>
  <si>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</si>
  <si>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</si>
  <si>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</si>
  <si>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</si>
  <si>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</si>
  <si>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</si>
  <si>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</si>
  <si>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</si>
  <si>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</si>
  <si>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</si>
  <si>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</si>
  <si>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</si>
  <si>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</si>
  <si>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</si>
  <si>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</si>
  <si>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</si>
  <si>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</si>
  <si>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</si>
  <si>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</si>
  <si>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</si>
  <si>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</si>
  <si>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</si>
  <si>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</si>
  <si>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</si>
  <si>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</si>
  <si>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</si>
  <si>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</si>
  <si>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</si>
  <si>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</si>
  <si>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</si>
  <si>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</si>
  <si>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</si>
  <si>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</si>
  <si>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</si>
  <si>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</si>
  <si>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</si>
  <si>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</si>
  <si>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</si>
  <si>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</si>
  <si>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</si>
  <si>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</si>
  <si>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</si>
  <si>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</si>
  <si>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</si>
  <si>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</si>
  <si>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</si>
  <si>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</si>
  <si>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</si>
  <si>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</si>
  <si>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</si>
  <si>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</si>
  <si>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</si>
  <si>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</si>
  <si>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</si>
  <si>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</si>
  <si>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</si>
  <si>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</si>
  <si>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</si>
  <si>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</si>
  <si>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</si>
  <si>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</si>
  <si>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</si>
  <si>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</si>
  <si>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</si>
  <si>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</si>
  <si>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</si>
  <si>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</si>
  <si>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</si>
  <si>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</si>
  <si>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</si>
  <si>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</si>
  <si>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</si>
  <si>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</si>
  <si>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</si>
  <si>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</si>
  <si>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</si>
  <si>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</si>
  <si>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</si>
  <si>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</si>
  <si>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</si>
  <si>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</si>
  <si>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</si>
  <si>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</si>
  <si>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</si>
  <si>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</si>
  <si>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</si>
  <si>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</si>
  <si>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</si>
  <si>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</si>
  <si>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</si>
  <si>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</si>
  <si>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</si>
  <si>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</si>
  <si>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</si>
  <si>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</si>
  <si>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</si>
  <si>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</si>
  <si>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</si>
  <si>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</si>
  <si>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</si>
  <si>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</si>
  <si>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</si>
  <si>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</si>
  <si>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</si>
  <si>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</si>
  <si>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</si>
  <si>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</si>
  <si>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</si>
  <si>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</si>
  <si>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</si>
  <si>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</si>
  <si>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</si>
  <si>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</si>
  <si>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</si>
  <si>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</si>
  <si>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</si>
  <si>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</si>
  <si>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</si>
  <si>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</si>
  <si>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</si>
  <si>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</si>
  <si>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</si>
  <si>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</si>
  <si>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</si>
  <si>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</si>
  <si>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</si>
  <si>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</si>
  <si>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</si>
  <si>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</si>
  <si>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</si>
  <si>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</si>
  <si>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</si>
  <si>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</si>
  <si>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</si>
  <si>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</si>
  <si>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</si>
  <si>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</si>
  <si>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</si>
  <si>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</si>
  <si>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</si>
  <si>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</si>
  <si>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</si>
  <si>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</si>
  <si>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</si>
  <si>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</si>
  <si>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</si>
  <si>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</si>
  <si>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</si>
  <si>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</si>
  <si>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</si>
  <si>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</si>
  <si>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</si>
  <si>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</si>
  <si>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</si>
  <si>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</si>
  <si>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</si>
  <si>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</si>
  <si>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</si>
  <si>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</si>
  <si>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</si>
  <si>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</si>
  <si>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</si>
  <si>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</si>
  <si>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</si>
  <si>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</si>
  <si>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</si>
  <si>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</si>
  <si>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</si>
  <si>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</si>
  <si>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</si>
  <si>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</si>
  <si>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</si>
  <si>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</si>
  <si>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</si>
  <si>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</si>
  <si>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</si>
  <si>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</si>
  <si>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</si>
  <si>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</si>
  <si>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</si>
  <si>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</si>
  <si>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</si>
  <si>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</si>
  <si>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</si>
  <si>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</si>
  <si>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</si>
  <si>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</si>
  <si>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</si>
  <si>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</si>
  <si>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</si>
  <si>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</si>
  <si>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</si>
  <si>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</si>
  <si>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</si>
  <si>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</si>
  <si>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</si>
  <si>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</si>
  <si>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</si>
  <si>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</si>
  <si>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</si>
  <si>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</si>
  <si>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</si>
  <si>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</si>
  <si>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</si>
  <si>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</si>
  <si>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</si>
  <si>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</si>
  <si>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</si>
  <si>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</si>
  <si>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</si>
  <si>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</si>
  <si>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</si>
  <si>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</si>
  <si>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</si>
  <si>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</si>
  <si>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</si>
  <si>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</si>
  <si>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</si>
  <si>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</si>
  <si>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</si>
  <si>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</si>
  <si>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</si>
  <si>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</si>
  <si>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</si>
  <si>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</si>
  <si>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</si>
  <si>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</si>
  <si>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</si>
  <si>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</si>
  <si>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</si>
  <si>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</si>
  <si>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</si>
  <si>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</si>
  <si>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</si>
  <si>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</si>
  <si>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</si>
  <si>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</si>
  <si>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</si>
  <si>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</si>
  <si>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</si>
  <si>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</si>
  <si>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</si>
  <si>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</si>
  <si>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</si>
  <si>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</si>
  <si>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</si>
  <si>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</si>
  <si>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</si>
  <si>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</si>
  <si>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</si>
  <si>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</si>
  <si>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</si>
  <si>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</si>
  <si>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</si>
  <si>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</si>
  <si>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</si>
  <si>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</si>
  <si>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</si>
  <si>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</si>
  <si>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</si>
  <si>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</si>
  <si>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</si>
  <si>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</si>
  <si>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</si>
  <si>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</si>
  <si>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</si>
  <si>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</si>
  <si>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</si>
  <si>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</si>
  <si>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</si>
  <si>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</si>
  <si>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</si>
  <si>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</si>
  <si>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</si>
  <si>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</si>
  <si>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</si>
  <si>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</si>
  <si>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</si>
  <si>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</si>
  <si>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</si>
  <si>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</si>
  <si>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</si>
  <si>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</si>
  <si>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</si>
  <si>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</si>
  <si>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</si>
  <si>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</si>
  <si>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</si>
  <si>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</si>
  <si>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</si>
  <si>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</si>
  <si>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</si>
  <si>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</si>
  <si>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</si>
  <si>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</si>
  <si>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</si>
  <si>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</si>
  <si>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</si>
  <si>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</si>
  <si>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</si>
  <si>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</si>
  <si>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</si>
  <si>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</si>
  <si>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</si>
  <si>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</si>
  <si>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</si>
  <si>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</si>
  <si>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</si>
  <si>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</si>
  <si>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</si>
  <si>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</si>
  <si>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</si>
  <si>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</si>
  <si>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</si>
  <si>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</si>
  <si>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</si>
  <si>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</si>
  <si>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</si>
  <si>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</si>
  <si>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</si>
  <si>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</si>
  <si>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</si>
  <si>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</si>
  <si>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</si>
  <si>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</si>
  <si>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</si>
  <si>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</si>
  <si>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</si>
  <si>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</si>
  <si>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</si>
  <si>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</si>
  <si>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</si>
  <si>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</si>
  <si>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</si>
  <si>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</si>
  <si>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</si>
  <si>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</si>
  <si>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</si>
  <si>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</si>
  <si>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</si>
  <si>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</si>
  <si>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</si>
  <si>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</si>
  <si>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</si>
  <si>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</si>
  <si>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</si>
  <si>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</si>
  <si>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</si>
  <si>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</si>
  <si>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</si>
  <si>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</si>
  <si>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</si>
  <si>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</si>
  <si>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</si>
  <si>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</si>
  <si>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</si>
  <si>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</si>
  <si>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</si>
  <si>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</si>
  <si>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</si>
  <si>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</si>
  <si>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</si>
  <si>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</si>
  <si>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</si>
  <si>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</si>
  <si>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</si>
  <si>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</si>
  <si>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</si>
  <si>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</si>
  <si>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</si>
  <si>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</si>
  <si>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</si>
  <si>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</si>
  <si>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</si>
  <si>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</si>
  <si>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</si>
  <si>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</si>
  <si>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</si>
  <si>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</si>
  <si>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</si>
  <si>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</si>
  <si>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</si>
  <si>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</si>
  <si>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</si>
  <si>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</si>
  <si>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</si>
  <si>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</si>
  <si>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</si>
  <si>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</si>
  <si>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</si>
  <si>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</si>
  <si>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</si>
  <si>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</si>
  <si>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</si>
  <si>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</si>
  <si>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</si>
  <si>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</si>
  <si>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</si>
  <si>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</si>
  <si>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</si>
  <si>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</si>
  <si>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</si>
  <si>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</si>
  <si>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</si>
  <si>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</si>
  <si>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</si>
  <si>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</si>
  <si>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</si>
  <si>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</si>
  <si>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</si>
  <si>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</si>
  <si>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</si>
  <si>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</si>
  <si>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</si>
  <si>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</si>
  <si>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</si>
  <si>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</si>
  <si>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</si>
  <si>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</si>
  <si>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</si>
  <si>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</si>
  <si>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</si>
  <si>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</si>
  <si>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</si>
  <si>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</si>
  <si>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</si>
  <si>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</si>
  <si>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</si>
  <si>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</si>
  <si>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</si>
  <si>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</si>
  <si>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</si>
  <si>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</si>
  <si>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</si>
  <si>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</si>
  <si>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</si>
  <si>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</si>
  <si>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</si>
  <si>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</si>
  <si>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</si>
  <si>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</si>
  <si>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</si>
  <si>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</si>
  <si>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</si>
  <si>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</si>
  <si>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</si>
  <si>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</si>
  <si>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</si>
  <si>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</si>
  <si>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</si>
  <si>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</si>
  <si>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</si>
  <si>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</si>
  <si>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</si>
  <si>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</si>
  <si>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</si>
  <si>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</si>
  <si>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</si>
  <si>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</si>
  <si>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</si>
  <si>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</si>
  <si>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</si>
  <si>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</si>
  <si>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</si>
  <si>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</si>
  <si>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</si>
  <si>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</si>
  <si>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</si>
  <si>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</si>
  <si>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</si>
  <si>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</si>
  <si>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</si>
  <si>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</si>
  <si>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</si>
  <si>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</si>
  <si>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</si>
  <si>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</si>
  <si>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</si>
  <si>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</si>
  <si>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</si>
  <si>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</si>
  <si>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</si>
  <si>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</si>
  <si>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</si>
  <si>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</si>
  <si>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</si>
  <si>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</si>
  <si>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</si>
  <si>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</si>
  <si>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</si>
  <si>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</si>
  <si>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</si>
  <si>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</si>
  <si>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</si>
  <si>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</si>
  <si>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</si>
  <si>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</si>
  <si>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</si>
  <si>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</si>
  <si>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</si>
  <si>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</si>
  <si>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</si>
  <si>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</si>
  <si>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</si>
  <si>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</si>
  <si>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</si>
  <si>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</si>
  <si>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</si>
  <si>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</si>
  <si>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</si>
  <si>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</si>
  <si>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</si>
  <si>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</si>
  <si>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</si>
  <si>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</si>
  <si>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</si>
  <si>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</si>
  <si>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</si>
  <si>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</si>
  <si>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</si>
  <si>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</si>
  <si>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</si>
  <si>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</si>
  <si>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</si>
  <si>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</si>
  <si>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</si>
  <si>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</si>
  <si>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</si>
  <si>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</si>
  <si>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</si>
  <si>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</si>
  <si>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</si>
  <si>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</si>
  <si>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</si>
  <si>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</si>
  <si>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</si>
  <si>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</si>
  <si>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</si>
  <si>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</si>
  <si>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</si>
  <si>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</si>
  <si>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</si>
  <si>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</si>
  <si>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</si>
  <si>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</si>
  <si>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</si>
  <si>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</si>
  <si>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</si>
  <si>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</si>
  <si>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</si>
  <si>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</si>
  <si>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</si>
  <si>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</si>
  <si>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</si>
  <si>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</si>
  <si>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</si>
  <si>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</si>
  <si>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</si>
  <si>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</si>
  <si>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</si>
  <si>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</si>
  <si>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</si>
  <si>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</si>
  <si>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</si>
  <si>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</si>
  <si>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</si>
  <si>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</si>
  <si>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</si>
  <si>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</si>
  <si>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</si>
  <si>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</si>
  <si>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</si>
  <si>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</si>
  <si>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</si>
  <si>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</si>
  <si>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</si>
  <si>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</si>
  <si>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</si>
  <si>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</si>
  <si>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</si>
  <si>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</si>
  <si>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</si>
  <si>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</si>
  <si>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</si>
  <si>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</si>
  <si>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</si>
  <si>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</si>
  <si>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</si>
  <si>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</si>
  <si>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</si>
  <si>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</si>
  <si>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</si>
  <si>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</si>
  <si>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</si>
  <si>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</si>
  <si>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</si>
  <si>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</si>
  <si>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</si>
  <si>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</si>
  <si>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</si>
  <si>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</si>
  <si>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</si>
  <si>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</si>
  <si>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</si>
  <si>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</si>
  <si>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</si>
  <si>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</si>
  <si>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</si>
  <si>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</si>
  <si>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</si>
  <si>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</si>
  <si>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</si>
  <si>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</si>
  <si>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</si>
  <si>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</si>
  <si>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</si>
  <si>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</si>
  <si>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</si>
  <si>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</si>
  <si>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</si>
  <si>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</si>
  <si>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</si>
  <si>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</si>
  <si>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</si>
  <si>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</si>
  <si>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</si>
  <si>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</si>
  <si>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</si>
  <si>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</si>
  <si>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</si>
  <si>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</si>
  <si>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</si>
  <si>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</si>
  <si>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</si>
  <si>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</si>
  <si>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</si>
  <si>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</si>
  <si>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</si>
  <si>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</si>
  <si>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</si>
  <si>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</si>
  <si>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</si>
  <si>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</si>
  <si>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</si>
  <si>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</si>
  <si>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</si>
  <si>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</si>
  <si>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</si>
  <si>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</si>
  <si>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</si>
  <si>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</si>
  <si>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</si>
  <si>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</si>
  <si>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</si>
  <si>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</si>
  <si>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</si>
  <si>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</si>
  <si>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</si>
  <si>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</si>
  <si>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</si>
  <si>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</si>
  <si>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</si>
  <si>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</si>
  <si>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</si>
  <si>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</si>
  <si>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</si>
  <si>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</si>
  <si>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</si>
  <si>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</si>
  <si>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</si>
  <si>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</si>
  <si>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</si>
  <si>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</si>
  <si>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</si>
  <si>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</si>
  <si>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</si>
  <si>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</si>
  <si>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</si>
  <si>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</si>
  <si>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</si>
  <si>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</si>
  <si>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</si>
  <si>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</si>
  <si>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</si>
  <si>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</si>
  <si>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</si>
  <si>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</si>
  <si>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</si>
  <si>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</si>
  <si>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</si>
  <si>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</si>
  <si>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</si>
  <si>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</si>
  <si>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</si>
  <si>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</si>
  <si>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</si>
  <si>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</si>
  <si>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</si>
  <si>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</si>
  <si>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</si>
  <si>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</si>
  <si>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</si>
  <si>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</si>
  <si>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</si>
  <si>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</si>
  <si>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</si>
  <si>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</si>
  <si>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</si>
  <si>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</si>
  <si>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</si>
  <si>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</si>
  <si>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</si>
  <si>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</si>
  <si>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</si>
  <si>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</si>
  <si>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</si>
  <si>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</si>
  <si>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</si>
  <si>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</si>
  <si>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</si>
  <si>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</si>
  <si>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</si>
  <si>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</si>
  <si>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</si>
  <si>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</si>
  <si>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</si>
  <si>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</si>
  <si>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</si>
  <si>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</si>
  <si>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</si>
  <si>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</si>
  <si>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</si>
  <si>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</si>
  <si>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</si>
  <si>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</si>
  <si>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</si>
  <si>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</si>
  <si>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</si>
  <si>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</si>
  <si>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</si>
  <si>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</si>
  <si>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</si>
  <si>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</si>
  <si>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</si>
  <si>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</si>
  <si>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</si>
  <si>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</si>
  <si>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</si>
  <si>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</si>
  <si>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</si>
  <si>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</si>
  <si>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</si>
  <si>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</si>
  <si>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</si>
  <si>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</si>
  <si>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</si>
  <si>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</si>
  <si>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</si>
  <si>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</si>
  <si>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</si>
  <si>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</si>
  <si>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</si>
  <si>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</si>
  <si>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</si>
  <si>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</si>
  <si>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</si>
  <si>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</si>
  <si>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</si>
  <si>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</si>
  <si>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</si>
  <si>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</si>
  <si>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</si>
  <si>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</si>
  <si>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</si>
  <si>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</si>
  <si>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</si>
  <si>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</si>
  <si>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</si>
  <si>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</si>
  <si>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</si>
  <si>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</si>
  <si>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</si>
  <si>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</si>
  <si>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</si>
  <si>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</si>
  <si>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</si>
  <si>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</si>
  <si>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</si>
  <si>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</si>
  <si>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</si>
  <si>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</si>
  <si>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</si>
  <si>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</si>
  <si>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</si>
  <si>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</si>
  <si>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</si>
  <si>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</si>
  <si>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</si>
  <si>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</si>
  <si>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</si>
  <si>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</si>
  <si>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</si>
  <si>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</si>
  <si>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</si>
  <si>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</si>
  <si>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</si>
  <si>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</si>
  <si>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</si>
  <si>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</si>
  <si>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</si>
  <si>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</si>
  <si>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</si>
  <si>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</si>
  <si>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</si>
  <si>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</si>
  <si>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</si>
  <si>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</si>
  <si>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</si>
  <si>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</si>
  <si>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</si>
  <si>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</si>
  <si>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</si>
  <si>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</si>
  <si>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</si>
  <si>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</si>
  <si>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</si>
  <si>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</si>
  <si>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</si>
  <si>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</si>
  <si>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</si>
  <si>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</si>
  <si>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</si>
  <si>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</si>
  <si>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</si>
  <si>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</si>
  <si>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</si>
  <si>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</si>
  <si>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</si>
  <si>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</si>
  <si>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</si>
  <si>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</si>
  <si>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</si>
  <si>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</si>
  <si>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</si>
  <si>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</si>
  <si>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</si>
  <si>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</si>
  <si>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</si>
  <si>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</si>
  <si>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</si>
  <si>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</si>
  <si>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</si>
  <si>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</si>
  <si>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</si>
  <si>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</si>
  <si>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</si>
  <si>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</si>
  <si>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</si>
  <si>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</si>
  <si>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</si>
  <si>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</si>
  <si>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</si>
  <si>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</si>
  <si>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</si>
  <si>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</si>
  <si>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</si>
  <si>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</si>
  <si>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</si>
  <si>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</si>
  <si>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</si>
  <si>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</si>
  <si>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</si>
  <si>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</si>
  <si>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</si>
  <si>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</si>
  <si>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</si>
  <si>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</si>
  <si>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</si>
  <si>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</si>
  <si>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</si>
  <si>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</si>
  <si>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</si>
  <si>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</si>
  <si>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</si>
  <si>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</si>
  <si>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</si>
  <si>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</si>
  <si>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</si>
  <si>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</si>
  <si>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</si>
  <si>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</si>
  <si>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</si>
  <si>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</si>
  <si>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</si>
  <si>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</si>
  <si>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</si>
  <si>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</si>
  <si>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</si>
  <si>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</si>
  <si>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</si>
  <si>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</si>
  <si>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</si>
  <si>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</si>
  <si>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</si>
  <si>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</si>
  <si>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</si>
  <si>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</si>
  <si>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</si>
  <si>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</si>
  <si>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</si>
  <si>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</si>
  <si>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</si>
  <si>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</si>
  <si>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</si>
  <si>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</si>
  <si>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</si>
  <si>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</si>
  <si>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</si>
  <si>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</si>
  <si>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</si>
  <si>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</si>
  <si>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</si>
  <si>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</si>
  <si>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</si>
  <si>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</si>
  <si>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</si>
  <si>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</si>
  <si>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</si>
  <si>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</si>
  <si>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</si>
  <si>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</si>
  <si>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</si>
  <si>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</si>
  <si>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</si>
  <si>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</si>
  <si>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</si>
  <si>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</si>
  <si>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</si>
  <si>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</si>
  <si>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</si>
  <si>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</si>
  <si>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</si>
  <si>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</si>
  <si>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</si>
  <si>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</si>
  <si>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</si>
  <si>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</si>
  <si>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</si>
  <si>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</si>
  <si>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</si>
  <si>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</si>
  <si>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</si>
  <si>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</si>
  <si>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</si>
  <si>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</si>
  <si>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</si>
  <si>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</si>
  <si>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</si>
  <si>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</si>
  <si>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</si>
  <si>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</si>
  <si>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</si>
  <si>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</si>
  <si>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</si>
  <si>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</si>
  <si>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</si>
  <si>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</si>
  <si>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</si>
  <si>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</si>
  <si>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</si>
  <si>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</si>
  <si>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</si>
  <si>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</si>
  <si>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</si>
  <si>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</si>
  <si>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</si>
  <si>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</si>
  <si>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</si>
  <si>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</si>
  <si>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</si>
  <si>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</si>
  <si>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</si>
  <si>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</si>
  <si>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</si>
  <si>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</si>
  <si>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</si>
  <si>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</si>
  <si>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</si>
  <si>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</si>
  <si>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</si>
  <si>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</si>
  <si>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</si>
  <si>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</si>
  <si>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</si>
  <si>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</si>
  <si>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</si>
  <si>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</si>
  <si>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</si>
  <si>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</si>
  <si>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</si>
  <si>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</si>
  <si>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</si>
  <si>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</si>
  <si>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</si>
  <si>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</si>
  <si>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</si>
  <si>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</si>
  <si>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</si>
  <si>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</si>
  <si>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</si>
  <si>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</si>
  <si>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</si>
  <si>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</si>
  <si>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</si>
  <si>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</si>
  <si>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</si>
  <si>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</si>
  <si>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</si>
  <si>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</si>
  <si>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</si>
  <si>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</si>
  <si>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</si>
  <si>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</si>
  <si>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</si>
  <si>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</si>
  <si>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</si>
  <si>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</si>
  <si>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</si>
  <si>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</si>
  <si>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</si>
  <si>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</si>
  <si>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</si>
  <si>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</si>
  <si>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</si>
  <si>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</si>
  <si>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</si>
  <si>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</si>
  <si>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</si>
  <si>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</si>
  <si>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</si>
  <si>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</si>
  <si>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</si>
  <si>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</si>
  <si>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</si>
  <si>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</si>
  <si>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</si>
  <si>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</si>
  <si>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</si>
  <si>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</si>
  <si>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</si>
  <si>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</si>
  <si>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</si>
  <si>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</si>
  <si>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</si>
  <si>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</si>
  <si>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</si>
  <si>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</si>
  <si>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</si>
  <si>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</si>
  <si>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</si>
  <si>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</si>
  <si>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</si>
  <si>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</si>
  <si>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</si>
  <si>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</si>
  <si>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</si>
  <si>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</si>
  <si>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</si>
  <si>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</si>
  <si>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</si>
  <si>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</si>
  <si>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</si>
  <si>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</si>
  <si>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</si>
  <si>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</si>
  <si>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</si>
  <si>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</si>
  <si>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</si>
  <si>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</si>
  <si>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</si>
  <si>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</si>
  <si>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</si>
  <si>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</si>
  <si>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</si>
  <si>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</si>
  <si>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</si>
  <si>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</si>
  <si>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</si>
  <si>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</si>
  <si>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</si>
  <si>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</si>
  <si>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</si>
  <si>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</si>
  <si>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</si>
  <si>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</si>
  <si>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</si>
  <si>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</si>
  <si>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</si>
  <si>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</si>
  <si>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</si>
  <si>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</si>
  <si>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</si>
  <si>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</si>
  <si>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</si>
  <si>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</si>
  <si>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</si>
  <si>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</si>
  <si>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</si>
  <si>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</si>
  <si>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</si>
  <si>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</si>
  <si>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</si>
  <si>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</si>
  <si>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</si>
  <si>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</si>
  <si>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</si>
  <si>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</si>
  <si>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</si>
  <si>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</si>
  <si>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</si>
  <si>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</si>
  <si>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</si>
  <si>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</si>
  <si>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</si>
  <si>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</si>
  <si>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</si>
  <si>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</si>
  <si>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</si>
  <si>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</si>
  <si>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</si>
  <si>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</si>
  <si>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</si>
  <si>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</si>
  <si>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</si>
  <si>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</si>
  <si>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</si>
  <si>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</si>
  <si>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</si>
  <si>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</si>
  <si>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</si>
  <si>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</si>
  <si>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</si>
  <si>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</si>
  <si>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</si>
  <si>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</si>
  <si>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</si>
  <si>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</si>
  <si>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</si>
  <si>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</si>
  <si>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</si>
  <si>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</si>
  <si>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</si>
  <si>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</si>
  <si>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</si>
  <si>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</si>
  <si>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</si>
  <si>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</si>
  <si>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</si>
  <si>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</si>
  <si>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</si>
  <si>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</si>
  <si>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</si>
  <si>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</si>
  <si>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</si>
  <si>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</si>
  <si>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</si>
  <si>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</si>
  <si>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</si>
  <si>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</si>
  <si>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</si>
  <si>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</si>
  <si>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</si>
  <si>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</si>
  <si>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</si>
  <si>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</si>
  <si>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</si>
  <si>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</si>
  <si>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</si>
  <si>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</si>
  <si>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</si>
  <si>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</si>
  <si>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</si>
  <si>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</si>
  <si>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</si>
  <si>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</si>
  <si>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</si>
  <si>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</si>
  <si>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</si>
  <si>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</si>
  <si>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</si>
  <si>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</si>
  <si>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</si>
  <si>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</si>
  <si>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</si>
  <si>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</si>
  <si>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</si>
  <si>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</si>
  <si>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</si>
  <si>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</si>
  <si>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</si>
  <si>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</si>
  <si>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</si>
  <si>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</si>
  <si>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</si>
  <si>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</si>
  <si>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</si>
  <si>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</si>
  <si>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</si>
  <si>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</si>
  <si>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</si>
  <si>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</si>
  <si>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</si>
  <si>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</si>
  <si>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</si>
  <si>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</si>
  <si>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</si>
  <si>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</si>
  <si>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</si>
  <si>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</si>
  <si>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</si>
  <si>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</si>
  <si>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</si>
  <si>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</si>
  <si>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</si>
  <si>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</si>
  <si>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</si>
  <si>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</si>
  <si>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</si>
  <si>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</si>
  <si>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</si>
  <si>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</si>
  <si>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</si>
  <si>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</si>
  <si>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</si>
  <si>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</si>
  <si>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</si>
  <si>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</si>
  <si>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</si>
  <si>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</si>
  <si>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</si>
  <si>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</si>
  <si>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</si>
  <si>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</si>
  <si>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</si>
  <si>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</si>
  <si>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</si>
  <si>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</si>
  <si>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</si>
  <si>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</si>
  <si>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</si>
  <si>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</si>
  <si>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</si>
  <si>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</si>
  <si>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</si>
  <si>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</si>
  <si>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</si>
  <si>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</si>
  <si>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</si>
  <si>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</si>
  <si>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</si>
  <si>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</si>
  <si>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</si>
  <si>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</si>
  <si>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</si>
  <si>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</si>
  <si>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</si>
  <si>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</si>
  <si>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</si>
  <si>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</si>
  <si>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</si>
  <si>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</si>
  <si>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</si>
  <si>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</si>
  <si>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</si>
  <si>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</si>
  <si>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</si>
  <si>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</si>
  <si>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</si>
  <si>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</si>
  <si>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</si>
  <si>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</si>
  <si>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</si>
  <si>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</si>
  <si>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</si>
  <si>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</si>
  <si>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</si>
  <si>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</si>
  <si>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</si>
  <si>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</si>
  <si>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</si>
  <si>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</si>
  <si>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</si>
  <si>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</si>
  <si>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</si>
  <si>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</si>
  <si>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</si>
  <si>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</si>
  <si>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</si>
  <si>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</si>
  <si>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</si>
  <si>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</si>
  <si>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</si>
  <si>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</si>
  <si>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</si>
  <si>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</si>
  <si>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</si>
  <si>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</si>
  <si>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</si>
  <si>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</si>
  <si>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</si>
  <si>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</si>
  <si>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</si>
  <si>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</si>
  <si>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</si>
  <si>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</si>
  <si>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</si>
  <si>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</si>
  <si>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</si>
  <si>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</si>
  <si>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</si>
  <si>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</si>
  <si>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</si>
  <si>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</si>
  <si>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</si>
  <si>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</si>
  <si>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</si>
  <si>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</si>
  <si>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</si>
  <si>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</si>
  <si>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</si>
  <si>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</si>
  <si>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</si>
  <si>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</si>
  <si>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</si>
  <si>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</si>
  <si>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</si>
  <si>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</si>
  <si>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</si>
  <si>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</si>
  <si>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</si>
  <si>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</si>
  <si>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</si>
  <si>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</si>
  <si>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</si>
  <si>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</si>
  <si>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</si>
  <si>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</si>
  <si>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</si>
  <si>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</si>
  <si>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</si>
  <si>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</si>
  <si>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</si>
  <si>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</si>
  <si>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</si>
  <si>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</si>
  <si>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</si>
  <si>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</si>
  <si>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</si>
  <si>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</si>
  <si>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</si>
  <si>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</si>
  <si>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</si>
  <si>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</si>
  <si>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</si>
  <si>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</si>
  <si>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</si>
  <si>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</si>
  <si>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</si>
  <si>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</si>
  <si>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</si>
  <si>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</si>
  <si>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</si>
  <si>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</si>
  <si>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</si>
  <si>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</si>
  <si>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</si>
  <si>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</si>
  <si>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</si>
  <si>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</si>
  <si>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</si>
  <si>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</si>
  <si>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</si>
  <si>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</si>
  <si>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</si>
  <si>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</si>
  <si>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</si>
  <si>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</si>
  <si>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</si>
  <si>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</si>
  <si>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</si>
  <si>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</si>
  <si>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</si>
  <si>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</si>
  <si>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</si>
  <si>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</si>
  <si>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</si>
  <si>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</si>
  <si>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</si>
  <si>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</si>
  <si>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</si>
  <si>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</si>
  <si>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</si>
  <si>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</si>
  <si>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</si>
  <si>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</si>
  <si>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</si>
  <si>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</si>
  <si>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</si>
  <si>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</si>
  <si>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</si>
  <si>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</si>
  <si>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</si>
  <si>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</si>
  <si>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</si>
  <si>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</si>
  <si>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</si>
  <si>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</si>
  <si>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</si>
  <si>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</si>
  <si>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</si>
  <si>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</si>
  <si>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</si>
  <si>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</si>
  <si>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</si>
  <si>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</si>
  <si>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</si>
  <si>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</si>
  <si>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</si>
  <si>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</si>
  <si>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</si>
  <si>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</si>
  <si>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</si>
  <si>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</si>
  <si>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</si>
  <si>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</si>
  <si>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</si>
  <si>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</si>
  <si>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</si>
  <si>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</si>
  <si>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</si>
  <si>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</si>
  <si>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</si>
  <si>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</si>
  <si>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</si>
  <si>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</si>
  <si>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</si>
  <si>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</si>
  <si>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</si>
  <si>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</si>
  <si>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</si>
  <si>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</si>
  <si>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</si>
  <si>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</si>
  <si>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</si>
  <si>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</si>
  <si>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</si>
  <si>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</si>
  <si>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</si>
  <si>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</si>
  <si>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</si>
  <si>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</si>
  <si>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</si>
  <si>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</si>
  <si>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</si>
  <si>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</si>
  <si>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</si>
  <si>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</si>
  <si>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</si>
  <si>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</si>
  <si>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</si>
  <si>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</si>
  <si>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</si>
  <si>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</si>
  <si>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</si>
  <si>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</si>
  <si>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</si>
  <si>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</si>
  <si>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</si>
  <si>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</si>
  <si>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</si>
  <si>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</si>
  <si>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</si>
  <si>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</si>
  <si>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</si>
  <si>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</si>
  <si>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</si>
  <si>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</si>
  <si>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</si>
  <si>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</si>
  <si>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</si>
  <si>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</si>
  <si>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</si>
  <si>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</si>
  <si>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</si>
  <si>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</si>
  <si>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</si>
  <si>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</si>
  <si>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</si>
  <si>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</si>
  <si>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</si>
  <si>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</si>
  <si>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</si>
  <si>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</si>
  <si>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</si>
  <si>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</si>
  <si>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</si>
  <si>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</si>
  <si>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</si>
  <si>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</si>
  <si>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</si>
  <si>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</si>
  <si>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</si>
  <si>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</si>
  <si>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</si>
  <si>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</si>
  <si>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</si>
  <si>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</si>
  <si>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</si>
  <si>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</si>
  <si>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</si>
  <si>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</si>
  <si>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</si>
  <si>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</si>
  <si>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</si>
  <si>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</si>
  <si>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</si>
  <si>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</si>
  <si>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</si>
  <si>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</si>
  <si>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</si>
  <si>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</si>
  <si>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</si>
  <si>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</si>
  <si>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</si>
  <si>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</si>
  <si>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</si>
  <si>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</si>
  <si>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</si>
  <si>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</si>
  <si>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</si>
  <si>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</si>
  <si>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</si>
  <si>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</si>
  <si>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</si>
  <si>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</si>
  <si>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</si>
  <si>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</si>
  <si>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</si>
  <si>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</si>
  <si>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</si>
  <si>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</si>
  <si>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</si>
  <si>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</si>
  <si>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</si>
  <si>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</si>
  <si>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</si>
  <si>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</si>
  <si>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</si>
  <si>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</si>
  <si>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</si>
  <si>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</si>
  <si>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</si>
  <si>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</si>
  <si>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</si>
  <si>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</si>
  <si>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</si>
  <si>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</si>
  <si>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</si>
  <si>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</si>
  <si>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</si>
  <si>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</si>
  <si>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</si>
  <si>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</si>
  <si>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</si>
  <si>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</si>
  <si>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</si>
  <si>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</si>
  <si>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</si>
  <si>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</si>
  <si>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</si>
  <si>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</si>
  <si>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</si>
  <si>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</si>
  <si>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</si>
  <si>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</si>
  <si>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</si>
  <si>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</si>
  <si>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</si>
  <si>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</si>
  <si>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</si>
  <si>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</si>
  <si>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</si>
  <si>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</si>
  <si>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</si>
  <si>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</si>
  <si>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</si>
  <si>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</si>
  <si>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</si>
  <si>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</si>
  <si>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</si>
  <si>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</si>
  <si>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</si>
  <si>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</si>
  <si>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</si>
  <si>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</si>
  <si>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</si>
  <si>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</si>
  <si>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</si>
  <si>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</si>
  <si>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</si>
  <si>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</si>
  <si>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</si>
  <si>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</si>
  <si>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</si>
  <si>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</si>
  <si>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</si>
  <si>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</si>
  <si>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</si>
  <si>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</si>
  <si>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</si>
  <si>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</si>
  <si>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</si>
  <si>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</si>
  <si>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</si>
  <si>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</si>
  <si>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</si>
  <si>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</si>
  <si>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</si>
  <si>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</si>
  <si>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</si>
  <si>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</si>
  <si>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</si>
  <si>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</si>
  <si>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</si>
  <si>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</si>
  <si>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</si>
  <si>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</si>
  <si>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</si>
  <si>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</si>
  <si>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</si>
  <si>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</si>
  <si>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</si>
  <si>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</si>
  <si>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</si>
  <si>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</si>
  <si>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</si>
  <si>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</si>
  <si>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</si>
  <si>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</si>
  <si>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</si>
  <si>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</si>
  <si>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</si>
  <si>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</si>
  <si>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</si>
  <si>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</si>
  <si>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</si>
  <si>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</si>
  <si>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</si>
  <si>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</si>
  <si>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</si>
  <si>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</si>
  <si>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</si>
  <si>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</si>
  <si>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</si>
  <si>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</si>
  <si>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</si>
  <si>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</si>
  <si>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</si>
  <si>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</si>
  <si>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</si>
  <si>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</si>
  <si>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</si>
  <si>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</si>
  <si>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</si>
  <si>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</si>
  <si>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</si>
  <si>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</si>
  <si>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</si>
  <si>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</si>
  <si>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</si>
  <si>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</si>
  <si>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</si>
  <si>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</si>
  <si>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</si>
  <si>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</si>
  <si>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</si>
  <si>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</si>
  <si>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</si>
  <si>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</si>
  <si>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</si>
  <si>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</si>
  <si>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</si>
  <si>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</si>
  <si>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</si>
  <si>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</si>
  <si>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</si>
  <si>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</si>
  <si>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</si>
  <si>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</si>
  <si>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</si>
  <si>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</si>
  <si>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</si>
  <si>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</si>
  <si>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</si>
  <si>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</si>
  <si>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</si>
  <si>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</si>
  <si>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</si>
  <si>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</si>
  <si>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</si>
  <si>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</si>
  <si>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</si>
  <si>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</si>
  <si>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</si>
  <si>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</si>
  <si>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</si>
  <si>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</si>
  <si>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</si>
  <si>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</si>
  <si>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</si>
  <si>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</si>
  <si>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</si>
  <si>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</si>
  <si>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</si>
  <si>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</si>
  <si>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</si>
  <si>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</si>
  <si>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</si>
  <si>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</si>
  <si>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</si>
  <si>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</si>
  <si>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</si>
  <si>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</si>
  <si>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</si>
  <si>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</si>
  <si>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</si>
  <si>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</si>
  <si>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</si>
  <si>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</si>
  <si>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</si>
  <si>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</si>
  <si>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</si>
  <si>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</si>
  <si>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</si>
  <si>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</si>
  <si>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</si>
  <si>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</si>
  <si>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</si>
  <si>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</si>
  <si>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</si>
  <si>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</si>
  <si>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</si>
  <si>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</si>
  <si>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</si>
  <si>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</si>
  <si>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</si>
  <si>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</si>
  <si>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</si>
  <si>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</si>
  <si>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</si>
  <si>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</si>
  <si>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</si>
  <si>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</si>
  <si>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</si>
  <si>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</si>
  <si>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</si>
  <si>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</si>
  <si>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</si>
  <si>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</si>
  <si>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</si>
  <si>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</si>
  <si>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</si>
  <si>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</si>
  <si>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</si>
  <si>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</si>
  <si>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</si>
  <si>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</si>
  <si>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</si>
  <si>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</si>
  <si>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</si>
  <si>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</si>
  <si>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</si>
  <si>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</si>
  <si>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</si>
  <si>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</si>
  <si>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</si>
  <si>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</si>
  <si>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</si>
  <si>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</si>
  <si>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</si>
  <si>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</si>
  <si>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</si>
  <si>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</si>
  <si>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</si>
  <si>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</si>
  <si>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</si>
  <si>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</si>
  <si>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</si>
  <si>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</si>
  <si>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</si>
  <si>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</si>
  <si>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</si>
  <si>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</si>
  <si>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</si>
  <si>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</si>
  <si>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</si>
  <si>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</si>
  <si>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</si>
  <si>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</si>
  <si>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</si>
  <si>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</si>
  <si>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</si>
  <si>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</si>
  <si>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</si>
  <si>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</si>
  <si>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</si>
  <si>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</si>
  <si>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</si>
  <si>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</si>
  <si>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</si>
  <si>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</si>
  <si>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</si>
  <si>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</si>
  <si>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</si>
  <si>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</si>
  <si>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</si>
  <si>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</si>
  <si>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</si>
  <si>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</si>
  <si>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</si>
  <si>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</si>
  <si>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</si>
  <si>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</si>
  <si>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</si>
  <si>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</si>
  <si>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</si>
  <si>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</si>
  <si>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</si>
  <si>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</si>
  <si>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</si>
  <si>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</si>
  <si>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</si>
  <si>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</si>
  <si>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</si>
  <si>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</si>
  <si>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</si>
  <si>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</si>
  <si>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</si>
  <si>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</si>
  <si>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</si>
  <si>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</si>
  <si>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</si>
  <si>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</si>
  <si>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</si>
  <si>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</si>
  <si>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</si>
  <si>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</si>
  <si>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</si>
  <si>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</si>
  <si>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</si>
  <si>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</si>
  <si>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</si>
  <si>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</si>
  <si>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</si>
  <si>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</si>
  <si>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</si>
  <si>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</si>
  <si>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</si>
  <si>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</si>
  <si>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</si>
  <si>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</si>
  <si>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</si>
  <si>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</si>
  <si>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</si>
  <si>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</si>
  <si>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</si>
  <si>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</si>
  <si>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</si>
  <si>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</si>
  <si>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</si>
  <si>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</si>
  <si>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</si>
  <si>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</si>
  <si>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</si>
  <si>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</si>
  <si>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</si>
  <si>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</si>
  <si>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</si>
  <si>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</si>
  <si>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</si>
  <si>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</si>
  <si>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</si>
  <si>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</si>
  <si>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</si>
  <si>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</si>
  <si>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</si>
  <si>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</si>
  <si>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</si>
  <si>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</si>
  <si>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</si>
  <si>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</si>
  <si>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</si>
  <si>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</si>
  <si>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</si>
  <si>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</si>
  <si>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</si>
  <si>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</si>
  <si>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</si>
  <si>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</si>
  <si>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</si>
  <si>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</si>
  <si>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</si>
  <si>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</si>
  <si>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</si>
  <si>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</si>
  <si>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</si>
  <si>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</si>
  <si>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</si>
  <si>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</si>
  <si>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</si>
  <si>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</si>
  <si>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</si>
  <si>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</si>
  <si>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</si>
  <si>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</si>
  <si>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</si>
  <si>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</si>
  <si>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</si>
  <si>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</si>
  <si>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</si>
  <si>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</si>
  <si>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</si>
  <si>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</si>
  <si>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</si>
  <si>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</si>
  <si>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</si>
  <si>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</si>
  <si>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</si>
  <si>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</si>
  <si>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</si>
  <si>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</si>
  <si>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</si>
  <si>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</si>
  <si>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</si>
  <si>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</si>
  <si>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</si>
  <si>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</si>
  <si>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</si>
  <si>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</si>
  <si>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</si>
  <si>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</si>
  <si>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</si>
  <si>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</si>
  <si>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</si>
  <si>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</si>
  <si>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</si>
  <si>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</si>
  <si>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</si>
  <si>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</si>
  <si>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</si>
  <si>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</si>
  <si>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</si>
  <si>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</si>
  <si>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</si>
  <si>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</si>
  <si>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</si>
  <si>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</si>
  <si>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</si>
  <si>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</si>
  <si>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</si>
  <si>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</si>
  <si>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</si>
  <si>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</si>
  <si>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</si>
  <si>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</si>
  <si>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</si>
  <si>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</si>
  <si>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</si>
  <si>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</si>
  <si>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</si>
  <si>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</si>
  <si>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</si>
  <si>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</si>
  <si>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</si>
  <si>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</si>
  <si>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</si>
  <si>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</si>
  <si>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</si>
  <si>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</si>
  <si>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</si>
  <si>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</si>
  <si>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</si>
  <si>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</si>
  <si>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</si>
  <si>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</si>
  <si>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</si>
  <si>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</si>
  <si>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</si>
  <si>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</si>
  <si>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</si>
  <si>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</si>
  <si>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</si>
  <si>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</si>
  <si>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</si>
  <si>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</si>
  <si>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</si>
  <si>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</si>
  <si>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</si>
  <si>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</si>
  <si>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</si>
  <si>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</si>
  <si>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</si>
  <si>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</si>
  <si>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</si>
  <si>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</si>
  <si>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</si>
  <si>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</si>
  <si>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</si>
  <si>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</si>
  <si>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</si>
  <si>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</si>
  <si>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</si>
  <si>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</si>
  <si>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</si>
  <si>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</si>
  <si>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</si>
  <si>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</si>
  <si>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</si>
  <si>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</si>
  <si>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</si>
  <si>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</si>
  <si>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</si>
  <si>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</si>
  <si>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</si>
  <si>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</si>
  <si>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</si>
  <si>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</si>
  <si>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</si>
  <si>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</si>
  <si>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</si>
  <si>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</si>
  <si>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</si>
  <si>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</si>
  <si>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</si>
  <si>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</si>
  <si>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</si>
  <si>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</si>
  <si>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</si>
  <si>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</si>
  <si>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</si>
  <si>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</si>
  <si>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</si>
  <si>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</si>
  <si>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</si>
  <si>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</si>
  <si>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</si>
  <si>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</si>
  <si>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</si>
  <si>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</si>
  <si>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</si>
  <si>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</si>
  <si>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</si>
  <si>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</si>
  <si>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</si>
  <si>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</si>
  <si>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</si>
  <si>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</si>
  <si>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</si>
  <si>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</si>
  <si>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</si>
  <si>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</si>
  <si>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</si>
  <si>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</si>
  <si>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</si>
  <si>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</si>
  <si>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</si>
  <si>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</si>
  <si>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</si>
  <si>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</si>
  <si>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</si>
  <si>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</si>
  <si>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</si>
  <si>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</si>
  <si>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</si>
  <si>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</si>
  <si>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</si>
  <si>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</si>
  <si>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</si>
  <si>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</si>
  <si>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</si>
  <si>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</si>
  <si>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</si>
  <si>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</si>
  <si>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</si>
  <si>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</si>
  <si>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</si>
  <si>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</si>
  <si>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</si>
  <si>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</si>
  <si>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</si>
  <si>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</si>
  <si>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</si>
  <si>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</si>
  <si>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</si>
  <si>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</si>
  <si>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</si>
  <si>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</si>
  <si>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</si>
  <si>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</si>
  <si>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</si>
  <si>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</si>
  <si>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</si>
  <si>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</si>
  <si>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</si>
  <si>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</si>
  <si>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</si>
  <si>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</si>
  <si>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</si>
  <si>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</si>
  <si>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</si>
  <si>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</si>
  <si>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</si>
  <si>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</si>
  <si>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</si>
  <si>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</si>
  <si>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</si>
  <si>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</si>
  <si>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</si>
  <si>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</si>
  <si>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</si>
  <si>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</si>
  <si>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</si>
  <si>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</si>
  <si>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</si>
  <si>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</si>
  <si>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</si>
  <si>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</si>
  <si>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</si>
  <si>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</si>
  <si>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</si>
  <si>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</si>
  <si>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</si>
  <si>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</si>
  <si>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</si>
  <si>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</si>
  <si>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</si>
  <si>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</si>
  <si>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</si>
  <si>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</si>
  <si>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</si>
  <si>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</si>
  <si>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</si>
  <si>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</si>
  <si>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</si>
  <si>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</si>
  <si>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</si>
  <si>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</si>
  <si>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</si>
  <si>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</si>
  <si>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</si>
  <si>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</si>
  <si>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</si>
  <si>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</si>
  <si>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</si>
  <si>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</si>
  <si>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</si>
  <si>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</si>
  <si>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</si>
  <si>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</si>
  <si>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</si>
  <si>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</si>
  <si>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</si>
  <si>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</si>
  <si>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</si>
  <si>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</si>
  <si>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</si>
  <si>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</si>
  <si>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</si>
  <si>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</si>
  <si>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</si>
  <si>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</si>
  <si>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</si>
  <si>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</si>
  <si>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</si>
  <si>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</si>
  <si>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</si>
  <si>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</si>
  <si>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</si>
  <si>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</si>
  <si>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</si>
  <si>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</si>
  <si>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</si>
  <si>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</si>
  <si>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</si>
  <si>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</si>
  <si>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</si>
  <si>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</si>
  <si>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</si>
  <si>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</si>
  <si>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</si>
  <si>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</si>
  <si>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</si>
  <si>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</si>
  <si>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</si>
  <si>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</si>
  <si>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</si>
  <si>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</si>
  <si>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</si>
  <si>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</si>
  <si>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</si>
  <si>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</si>
  <si>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</si>
  <si>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</si>
  <si>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</si>
  <si>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</si>
  <si>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</si>
  <si>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</si>
  <si>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</si>
  <si>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</si>
  <si>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</si>
  <si>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</si>
  <si>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</si>
  <si>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</si>
  <si>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</si>
  <si>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</si>
  <si>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</si>
  <si>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</si>
  <si>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</si>
  <si>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</si>
  <si>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</si>
  <si>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</si>
  <si>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</si>
  <si>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</si>
  <si>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</si>
  <si>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</si>
  <si>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</si>
  <si>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</si>
  <si>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</si>
  <si>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</si>
  <si>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</si>
  <si>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</si>
  <si>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</si>
  <si>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</si>
  <si>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</si>
  <si>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</si>
  <si>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</si>
  <si>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</si>
  <si>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</si>
  <si>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</si>
  <si>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</si>
  <si>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</si>
  <si>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</si>
  <si>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</si>
  <si>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</si>
  <si>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</si>
  <si>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</si>
  <si>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</si>
  <si>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</si>
  <si>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</si>
  <si>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</si>
  <si>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</si>
  <si>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</si>
  <si>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</si>
  <si>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</si>
  <si>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</si>
  <si>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</si>
  <si>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</si>
  <si>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</si>
  <si>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</si>
  <si>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</si>
  <si>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</si>
  <si>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</si>
  <si>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</si>
  <si>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</si>
  <si>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</si>
  <si>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</si>
  <si>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</si>
  <si>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</si>
  <si>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</si>
  <si>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</si>
  <si>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</si>
  <si>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</si>
  <si>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</si>
  <si>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</si>
  <si>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</si>
  <si>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</si>
  <si>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</si>
  <si>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</si>
  <si>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</si>
  <si>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</si>
  <si>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</si>
  <si>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</si>
  <si>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</si>
  <si>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</si>
  <si>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</si>
  <si>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</si>
  <si>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</si>
  <si>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</si>
  <si>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</si>
  <si>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</si>
  <si>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</si>
  <si>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</si>
  <si>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</si>
  <si>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</si>
  <si>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</si>
  <si>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</si>
  <si>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</si>
  <si>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</si>
  <si>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</si>
  <si>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</si>
  <si>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</si>
  <si>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</si>
  <si>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</si>
  <si>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</si>
  <si>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</si>
  <si>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</si>
  <si>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</si>
  <si>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</si>
  <si>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</si>
  <si>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</si>
  <si>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</si>
  <si>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</si>
  <si>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</si>
  <si>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</si>
  <si>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</si>
  <si>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</si>
  <si>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</si>
  <si>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</si>
  <si>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</si>
  <si>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</si>
  <si>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</si>
  <si>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</si>
  <si>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</si>
  <si>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</si>
  <si>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</si>
  <si>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</si>
  <si>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</si>
  <si>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</si>
  <si>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</si>
  <si>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</si>
  <si>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</si>
  <si>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</si>
  <si>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</si>
  <si>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</si>
  <si>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</si>
  <si>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</si>
  <si>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</si>
  <si>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</si>
  <si>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</si>
  <si>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</si>
  <si>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</si>
  <si>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</si>
  <si>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</si>
  <si>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</si>
  <si>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</si>
  <si>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</si>
  <si>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</si>
  <si>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</si>
  <si>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</si>
  <si>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</si>
  <si>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</si>
  <si>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</si>
  <si>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</si>
  <si>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</si>
  <si>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</si>
  <si>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</si>
  <si>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</si>
  <si>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</si>
  <si>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</si>
  <si>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</si>
  <si>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</si>
  <si>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</si>
  <si>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</si>
  <si>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</si>
  <si>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</si>
  <si>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</si>
  <si>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</si>
  <si>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</si>
  <si>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</si>
  <si>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</si>
  <si>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</si>
  <si>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</si>
  <si>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</si>
  <si>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</si>
  <si>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</si>
  <si>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</si>
  <si>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</si>
  <si>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</si>
  <si>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</si>
  <si>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</si>
  <si>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</si>
  <si>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</si>
  <si>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</si>
  <si>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</si>
  <si>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</si>
  <si>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</si>
  <si>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</si>
  <si>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</si>
  <si>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</si>
  <si>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</si>
  <si>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</si>
  <si>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</si>
  <si>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</si>
  <si>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</si>
  <si>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</si>
  <si>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</si>
  <si>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</si>
  <si>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</si>
  <si>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</si>
  <si>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</si>
  <si>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</si>
  <si>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</si>
  <si>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</si>
  <si>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</si>
  <si>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</si>
  <si>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</si>
  <si>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</si>
  <si>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</si>
  <si>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</si>
  <si>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</si>
  <si>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</si>
  <si>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</si>
  <si>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</si>
  <si>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</si>
  <si>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</si>
  <si>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</si>
  <si>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</si>
  <si>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</si>
  <si>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</si>
  <si>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</si>
  <si>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</si>
  <si>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</si>
  <si>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</si>
  <si>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</si>
  <si>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</si>
  <si>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</si>
  <si>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</si>
  <si>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</si>
  <si>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</si>
  <si>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</si>
  <si>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</si>
  <si>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</si>
  <si>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</si>
  <si>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</si>
  <si>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</si>
  <si>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</si>
  <si>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</si>
  <si>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</si>
  <si>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</si>
  <si>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</si>
  <si>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</si>
  <si>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</si>
  <si>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</si>
  <si>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</si>
  <si>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</si>
  <si>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</si>
  <si>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</si>
  <si>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</si>
  <si>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</si>
  <si>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</si>
  <si>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</si>
  <si>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</si>
  <si>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</si>
  <si>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</si>
  <si>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</si>
  <si>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</si>
  <si>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</si>
  <si>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</si>
  <si>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</si>
  <si>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</si>
  <si>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</si>
  <si>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</si>
  <si>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</si>
  <si>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</si>
  <si>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</si>
  <si>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</si>
  <si>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</si>
  <si>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</si>
  <si>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</si>
  <si>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</si>
  <si>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</si>
  <si>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</si>
  <si>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</si>
  <si>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</si>
  <si>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</si>
  <si>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</si>
  <si>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</si>
  <si>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</si>
  <si>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</si>
  <si>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</si>
  <si>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</si>
  <si>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</si>
  <si>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</si>
  <si>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</si>
  <si>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</si>
  <si>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</si>
  <si>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</si>
  <si>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</si>
  <si>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</si>
  <si>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</si>
  <si>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</si>
  <si>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</si>
  <si>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</si>
  <si>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</si>
  <si>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</si>
  <si>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</si>
  <si>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</si>
  <si>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</si>
  <si>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</si>
  <si>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</si>
  <si>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</si>
  <si>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</si>
  <si>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</si>
  <si>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</si>
  <si>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</si>
  <si>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</si>
  <si>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</si>
  <si>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</si>
  <si>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</si>
  <si>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</si>
  <si>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</si>
  <si>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</si>
  <si>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</si>
  <si>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</si>
  <si>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</si>
  <si>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</si>
  <si>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</si>
  <si>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</si>
  <si>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</si>
  <si>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</si>
  <si>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</si>
  <si>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</si>
  <si>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</si>
  <si>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</si>
  <si>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</si>
  <si>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</si>
  <si>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</si>
  <si>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</si>
  <si>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</si>
  <si>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</si>
  <si>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</si>
  <si>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</si>
  <si>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</si>
  <si>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</si>
  <si>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</si>
  <si>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</si>
  <si>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</si>
  <si>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</si>
  <si>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</si>
  <si>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</si>
  <si>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</si>
  <si>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</si>
  <si>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</si>
  <si>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</si>
  <si>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</si>
  <si>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</si>
  <si>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</si>
  <si>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</si>
  <si>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</si>
  <si>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</si>
  <si>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</si>
  <si>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</si>
  <si>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</si>
  <si>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</si>
  <si>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</si>
  <si>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</si>
  <si>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</si>
  <si>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</si>
  <si>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</si>
  <si>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</si>
  <si>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</si>
  <si>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</si>
  <si>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</si>
  <si>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</si>
  <si>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</si>
  <si>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</si>
  <si>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</si>
  <si>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</si>
  <si>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</si>
  <si>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</si>
  <si>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</si>
  <si>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</si>
  <si>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</si>
  <si>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</si>
  <si>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</si>
  <si>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</si>
  <si>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</si>
  <si>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</si>
  <si>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</si>
  <si>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</si>
  <si>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</si>
  <si>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</si>
  <si>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</si>
  <si>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</si>
  <si>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</si>
  <si>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</si>
  <si>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</si>
  <si>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</si>
  <si>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</si>
  <si>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</si>
  <si>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</si>
  <si>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</si>
  <si>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</si>
  <si>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</si>
  <si>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</si>
  <si>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</si>
  <si>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</si>
  <si>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</si>
  <si>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</si>
  <si>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</si>
  <si>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</si>
  <si>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</si>
  <si>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</si>
  <si>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</si>
  <si>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</si>
  <si>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</si>
  <si>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</si>
  <si>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</si>
  <si>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</si>
  <si>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</si>
  <si>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</si>
  <si>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</si>
  <si>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</si>
  <si>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</si>
  <si>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</si>
  <si>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</si>
  <si>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</si>
  <si>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</si>
  <si>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</si>
  <si>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</si>
  <si>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</si>
  <si>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</si>
  <si>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</si>
  <si>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</si>
  <si>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</si>
  <si>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</si>
  <si>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</si>
  <si>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</si>
  <si>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</si>
  <si>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</si>
  <si>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</si>
  <si>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</si>
  <si>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</si>
  <si>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</si>
  <si>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</si>
  <si>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</si>
  <si>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</si>
  <si>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</si>
  <si>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</si>
  <si>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</si>
  <si>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</si>
  <si>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</si>
  <si>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</si>
  <si>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</si>
  <si>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</si>
  <si>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</si>
  <si>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</si>
  <si>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</si>
  <si>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</si>
  <si>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</si>
  <si>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</si>
  <si>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</si>
  <si>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</si>
  <si>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</si>
  <si>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</si>
  <si>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</si>
  <si>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</si>
  <si>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</si>
  <si>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</si>
  <si>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</si>
  <si>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</si>
  <si>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</si>
  <si>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</si>
  <si>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</si>
  <si>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</si>
  <si>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</si>
  <si>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</si>
  <si>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</si>
  <si>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</si>
  <si>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</si>
  <si>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</si>
  <si>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</si>
  <si>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</si>
  <si>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</si>
  <si>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</si>
  <si>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</si>
  <si>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</si>
  <si>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</si>
  <si>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</si>
  <si>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</si>
  <si>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</si>
  <si>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</si>
  <si>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</si>
  <si>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</si>
  <si>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</si>
  <si>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</si>
  <si>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</si>
  <si>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</si>
  <si>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</si>
  <si>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</si>
  <si>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</si>
  <si>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</si>
  <si>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</si>
  <si>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</si>
  <si>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</si>
  <si>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</si>
  <si>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</si>
  <si>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</si>
  <si>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</si>
  <si>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</si>
  <si>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</si>
  <si>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</si>
  <si>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</si>
  <si>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</si>
  <si>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</si>
  <si>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</si>
  <si>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</si>
  <si>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</si>
  <si>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</si>
  <si>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</si>
  <si>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</si>
  <si>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</si>
  <si>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</si>
  <si>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</si>
  <si>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</si>
  <si>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</si>
  <si>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</si>
  <si>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</si>
  <si>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</si>
  <si>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</si>
  <si>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</si>
  <si>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</si>
  <si>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</si>
  <si>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</si>
  <si>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</si>
  <si>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</si>
  <si>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</si>
  <si>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</si>
  <si>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</si>
  <si>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</si>
  <si>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</si>
  <si>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</si>
  <si>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</si>
  <si>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</si>
  <si>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</si>
  <si>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</si>
  <si>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</si>
  <si>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</si>
  <si>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</si>
  <si>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</si>
  <si>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</si>
  <si>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</si>
  <si>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</si>
  <si>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</si>
  <si>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</si>
  <si>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</si>
  <si>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</si>
  <si>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</si>
  <si>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</si>
  <si>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</si>
  <si>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</si>
  <si>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</si>
  <si>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</si>
  <si>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</si>
  <si>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</si>
  <si>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</si>
  <si>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</si>
  <si>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</si>
  <si>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</si>
  <si>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</si>
  <si>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</si>
  <si>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</si>
  <si>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</si>
  <si>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</si>
  <si>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</si>
  <si>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</si>
  <si>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</si>
  <si>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</si>
  <si>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</si>
  <si>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</si>
  <si>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</si>
  <si>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</si>
  <si>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</si>
  <si>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</si>
  <si>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</si>
  <si>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</si>
  <si>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</si>
  <si>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</si>
  <si>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</si>
  <si>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</si>
  <si>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</si>
  <si>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</si>
  <si>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</si>
  <si>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</si>
  <si>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</si>
  <si>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</si>
  <si>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</si>
  <si>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</si>
  <si>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</si>
  <si>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</si>
  <si>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</si>
  <si>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</si>
  <si>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</si>
  <si>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</si>
  <si>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</si>
  <si>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</si>
  <si>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</si>
  <si>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</si>
  <si>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</si>
  <si>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</si>
  <si>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</si>
  <si>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</si>
  <si>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</si>
  <si>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</si>
  <si>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</si>
  <si>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</si>
  <si>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</si>
  <si>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</si>
  <si>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</si>
  <si>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</si>
  <si>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</si>
  <si>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</si>
  <si>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</si>
  <si>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</si>
  <si>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</si>
  <si>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</si>
  <si>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</si>
  <si>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</si>
  <si>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</si>
  <si>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</si>
  <si>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</si>
  <si>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</si>
  <si>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</si>
  <si>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</si>
  <si>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</si>
  <si>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</si>
  <si>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</si>
  <si>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</si>
  <si>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</si>
  <si>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</si>
  <si>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</si>
  <si>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</si>
  <si>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</si>
  <si>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</si>
  <si>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</si>
  <si>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</si>
  <si>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</si>
  <si>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</si>
  <si>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</si>
  <si>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</si>
  <si>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</si>
  <si>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</si>
  <si>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</si>
  <si>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</si>
  <si>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</si>
  <si>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</si>
  <si>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</si>
  <si>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</si>
  <si>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</si>
  <si>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</si>
  <si>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</si>
  <si>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</si>
  <si>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</si>
  <si>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</si>
  <si>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</si>
  <si>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</si>
  <si>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</si>
  <si>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</si>
  <si>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</si>
  <si>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</si>
  <si>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</si>
  <si>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</si>
  <si>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</si>
  <si>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</si>
  <si>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</si>
  <si>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</si>
  <si>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</si>
  <si>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</si>
  <si>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</si>
  <si>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</si>
  <si>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</si>
  <si>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</si>
  <si>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</si>
  <si>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</si>
  <si>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</si>
  <si>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</si>
  <si>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</si>
  <si>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</si>
  <si>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</si>
  <si>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</si>
  <si>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</si>
  <si>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</si>
  <si>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</si>
  <si>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</si>
  <si>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</si>
  <si>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</si>
  <si>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</si>
  <si>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</si>
  <si>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</si>
  <si>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</si>
  <si>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</si>
  <si>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</si>
  <si>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</si>
  <si>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</si>
  <si>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</si>
  <si>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</si>
  <si>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</si>
  <si>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</si>
  <si>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</si>
  <si>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</si>
  <si>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</si>
  <si>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</si>
  <si>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</si>
  <si>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</si>
  <si>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</si>
  <si>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</si>
  <si>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</si>
  <si>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</si>
  <si>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</si>
  <si>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</si>
  <si>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</si>
  <si>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</si>
  <si>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</si>
  <si>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</si>
  <si>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</si>
  <si>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</si>
  <si>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</si>
  <si>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</si>
  <si>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</si>
  <si>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</si>
  <si>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</si>
  <si>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</si>
  <si>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</si>
  <si>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</si>
  <si>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</si>
  <si>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</si>
  <si>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</si>
  <si>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</si>
  <si>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</si>
  <si>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</si>
  <si>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</si>
  <si>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</si>
  <si>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</si>
  <si>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</si>
  <si>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</si>
  <si>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</si>
  <si>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</si>
  <si>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</si>
  <si>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</si>
  <si>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</si>
  <si>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</si>
  <si>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</si>
  <si>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</si>
  <si>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</si>
  <si>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</si>
  <si>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</si>
  <si>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</si>
  <si>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</si>
  <si>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</si>
  <si>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</si>
  <si>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</si>
  <si>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</si>
  <si>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</si>
  <si>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</si>
  <si>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</si>
  <si>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</si>
  <si>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</si>
  <si>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</si>
  <si>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</si>
  <si>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</si>
  <si>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</si>
  <si>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</si>
  <si>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</si>
  <si>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</si>
  <si>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</si>
  <si>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</si>
  <si>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</si>
  <si>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</si>
  <si>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</si>
  <si>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</si>
  <si>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</si>
  <si>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</si>
  <si>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</si>
  <si>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</si>
  <si>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</si>
  <si>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</si>
  <si>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</si>
  <si>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</si>
  <si>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</si>
  <si>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</si>
  <si>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</si>
  <si>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</si>
  <si>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</si>
  <si>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</si>
  <si>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</si>
  <si>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</si>
  <si>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</si>
  <si>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</si>
  <si>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</si>
  <si>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</si>
  <si>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</si>
  <si>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</si>
  <si>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</si>
  <si>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</si>
  <si>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</si>
  <si>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</si>
  <si>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</si>
  <si>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</si>
  <si>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</si>
  <si>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</si>
  <si>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</si>
  <si>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</si>
  <si>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</si>
  <si>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</si>
  <si>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</si>
  <si>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</si>
  <si>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</si>
  <si>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</si>
  <si>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</si>
  <si>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</si>
  <si>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</si>
  <si>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</si>
  <si>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</si>
  <si>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</si>
  <si>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</si>
  <si>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</si>
  <si>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</si>
  <si>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</si>
  <si>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</si>
  <si>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</si>
  <si>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</si>
  <si>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</si>
  <si>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</si>
  <si>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</si>
  <si>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</si>
  <si>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</si>
  <si>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</si>
  <si>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</si>
  <si>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</si>
  <si>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</si>
  <si>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</si>
  <si>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</si>
  <si>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</si>
  <si>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</si>
  <si>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</si>
  <si>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</si>
  <si>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</si>
  <si>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</si>
  <si>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</si>
  <si>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</si>
  <si>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</si>
  <si>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</si>
  <si>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</si>
  <si>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</si>
  <si>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</si>
  <si>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</si>
  <si>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</si>
  <si>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</si>
  <si>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</si>
  <si>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</si>
  <si>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</si>
  <si>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</si>
  <si>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</si>
  <si>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</si>
  <si>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</si>
  <si>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</si>
  <si>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</si>
  <si>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</si>
  <si>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</si>
  <si>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</si>
  <si>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</si>
  <si>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</si>
  <si>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</si>
  <si>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</si>
  <si>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</si>
  <si>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</si>
  <si>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</si>
  <si>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</si>
  <si>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</si>
  <si>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</si>
  <si>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</si>
  <si>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</si>
  <si>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</si>
  <si>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</si>
  <si>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</si>
  <si>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</si>
  <si>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</si>
  <si>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</si>
  <si>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</si>
  <si>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</si>
  <si>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</si>
  <si>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</si>
  <si>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</si>
  <si>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</si>
  <si>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</si>
  <si>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</si>
  <si>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</si>
  <si>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</si>
  <si>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</si>
  <si>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</si>
  <si>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</si>
  <si>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</si>
  <si>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</si>
  <si>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</si>
  <si>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</si>
  <si>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</si>
  <si>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</si>
  <si>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</si>
  <si>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</si>
  <si>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</si>
  <si>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</si>
  <si>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</si>
  <si>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</si>
  <si>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</si>
  <si>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</si>
  <si>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</si>
  <si>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</si>
  <si>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</si>
  <si>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</si>
  <si>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</si>
  <si>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</si>
  <si>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</si>
  <si>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</si>
  <si>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</si>
  <si>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</si>
  <si>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</si>
  <si>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</si>
  <si>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</si>
  <si>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</si>
  <si>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</si>
  <si>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</si>
  <si>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</si>
  <si>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</si>
  <si>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</si>
  <si>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</si>
  <si>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</si>
  <si>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</si>
  <si>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</si>
  <si>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</si>
  <si>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</si>
  <si>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</si>
  <si>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</si>
  <si>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</si>
  <si>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</si>
  <si>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</si>
  <si>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</si>
  <si>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</si>
  <si>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</si>
  <si>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</si>
  <si>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</si>
  <si>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</si>
  <si>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</si>
  <si>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</si>
  <si>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</si>
  <si>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</si>
  <si>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</si>
  <si>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</si>
  <si>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</si>
  <si>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</si>
  <si>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</si>
  <si>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</si>
  <si>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</si>
  <si>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</si>
  <si>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</si>
  <si>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</si>
  <si>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</si>
  <si>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</si>
  <si>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</si>
  <si>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</si>
  <si>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</si>
  <si>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</si>
  <si>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</si>
  <si>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</si>
  <si>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</si>
  <si>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</si>
  <si>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</si>
  <si>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</si>
  <si>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</si>
  <si>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</si>
  <si>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</si>
  <si>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</si>
  <si>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</si>
  <si>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</si>
  <si>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</si>
  <si>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</si>
  <si>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</si>
  <si>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</si>
  <si>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</si>
  <si>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</si>
  <si>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</si>
  <si>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</si>
  <si>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</si>
  <si>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</si>
  <si>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</si>
  <si>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</si>
  <si>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</si>
  <si>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</si>
  <si>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</si>
  <si>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</si>
  <si>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</si>
  <si>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</si>
  <si>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</si>
  <si>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</si>
  <si>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</si>
  <si>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</si>
  <si>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</si>
  <si>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</si>
  <si>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</si>
  <si>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</si>
  <si>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</si>
  <si>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</si>
  <si>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</si>
  <si>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</si>
  <si>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</si>
  <si>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</si>
  <si>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</si>
  <si>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</si>
  <si>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</si>
  <si>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</si>
  <si>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</si>
  <si>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</si>
  <si>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</si>
  <si>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</si>
  <si>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</si>
  <si>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</si>
  <si>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</si>
  <si>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</si>
  <si>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</si>
  <si>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</si>
  <si>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</si>
  <si>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</si>
  <si>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</si>
  <si>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</si>
  <si>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</si>
  <si>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</si>
  <si>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</si>
  <si>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</si>
  <si>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</si>
  <si>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</si>
  <si>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</si>
  <si>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</si>
  <si>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</si>
  <si>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</si>
  <si>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</si>
  <si>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</si>
  <si>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</si>
  <si>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</si>
  <si>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</si>
  <si>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</si>
  <si>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</si>
  <si>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</si>
  <si>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</si>
  <si>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</si>
  <si>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</si>
  <si>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</si>
  <si>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</si>
  <si>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</si>
  <si>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</si>
  <si>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</si>
  <si>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</si>
  <si>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</si>
  <si>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</si>
  <si>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</si>
  <si>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</si>
  <si>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</si>
  <si>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</si>
  <si>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</si>
  <si>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</si>
  <si>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</si>
  <si>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</si>
  <si>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</si>
  <si>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</si>
  <si>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</si>
  <si>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</si>
  <si>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</si>
  <si>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</si>
  <si>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</si>
  <si>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</si>
  <si>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</si>
  <si>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</si>
  <si>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</si>
  <si>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</si>
  <si>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</si>
  <si>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</si>
  <si>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</si>
  <si>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</si>
  <si>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</si>
  <si>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</si>
  <si>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</si>
  <si>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</si>
  <si>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</si>
  <si>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</si>
  <si>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</si>
  <si>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</si>
  <si>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</si>
  <si>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</si>
  <si>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</si>
  <si>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</si>
  <si>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</si>
  <si>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</si>
  <si>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</si>
  <si>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</si>
  <si>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</si>
  <si>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</si>
  <si>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</si>
  <si>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</si>
  <si>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</si>
  <si>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</si>
  <si>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</si>
  <si>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</si>
  <si>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</si>
  <si>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</si>
  <si>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</si>
  <si>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</si>
  <si>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</si>
  <si>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</si>
  <si>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</si>
  <si>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</si>
  <si>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</si>
  <si>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</si>
  <si>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</si>
  <si>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</si>
  <si>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</si>
  <si>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</si>
  <si>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</si>
  <si>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</si>
  <si>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</si>
  <si>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</si>
  <si>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</si>
  <si>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</si>
  <si>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</si>
  <si>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</si>
  <si>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</si>
  <si>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</si>
  <si>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</si>
  <si>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</si>
  <si>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</si>
  <si>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</si>
  <si>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</si>
  <si>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</si>
  <si>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</si>
  <si>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</si>
  <si>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</si>
  <si>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</si>
  <si>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</si>
  <si>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</si>
  <si>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</si>
  <si>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</si>
  <si>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</si>
  <si>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</si>
  <si>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</si>
  <si>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</si>
  <si>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</si>
  <si>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</si>
  <si>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</si>
  <si>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</si>
  <si>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</si>
  <si>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</si>
  <si>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</si>
  <si>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</si>
  <si>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</si>
  <si>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</si>
  <si>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</si>
  <si>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</si>
  <si>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</si>
  <si>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</si>
  <si>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</si>
  <si>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</si>
  <si>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</si>
  <si>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</si>
  <si>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</si>
  <si>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</si>
  <si>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</si>
  <si>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</si>
  <si>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</si>
  <si>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</si>
  <si>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</si>
  <si>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</si>
  <si>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</si>
  <si>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</si>
  <si>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</si>
  <si>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</si>
  <si>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</si>
  <si>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</si>
  <si>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</si>
  <si>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</si>
  <si>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</si>
  <si>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</si>
  <si>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</si>
  <si>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</si>
  <si>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</si>
  <si>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</si>
  <si>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</si>
  <si>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</si>
  <si>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</si>
  <si>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</si>
  <si>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</si>
  <si>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</si>
  <si>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</si>
  <si>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</si>
  <si>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</si>
  <si>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</si>
  <si>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</si>
  <si>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</si>
  <si>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</si>
  <si>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</si>
  <si>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</si>
  <si>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</si>
  <si>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</si>
  <si>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</si>
  <si>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</si>
  <si>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</si>
  <si>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</si>
  <si>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</si>
  <si>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</si>
  <si>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</si>
  <si>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</si>
  <si>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</si>
  <si>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</si>
  <si>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</si>
  <si>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</si>
  <si>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</si>
  <si>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</si>
  <si>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</si>
  <si>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</si>
  <si>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</si>
  <si>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</si>
  <si>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</si>
  <si>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</si>
  <si>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</si>
  <si>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</si>
  <si>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</si>
  <si>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</si>
  <si>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</si>
  <si>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</si>
  <si>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</si>
  <si>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</si>
  <si>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</si>
  <si>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</si>
  <si>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</si>
  <si>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</si>
  <si>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</si>
  <si>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</si>
  <si>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</si>
  <si>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</si>
  <si>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</si>
  <si>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</si>
  <si>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</si>
  <si>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</si>
  <si>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</si>
  <si>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</si>
  <si>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</si>
  <si>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</si>
  <si>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</si>
  <si>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</si>
  <si>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</si>
  <si>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</si>
  <si>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</si>
  <si>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</si>
  <si>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</si>
  <si>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</si>
  <si>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</si>
  <si>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</si>
  <si>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</si>
  <si>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</si>
  <si>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</si>
  <si>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</si>
  <si>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</si>
  <si>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</si>
  <si>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</si>
  <si>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</si>
  <si>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</si>
  <si>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</si>
  <si>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</si>
  <si>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</si>
  <si>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</si>
  <si>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</si>
  <si>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</si>
  <si>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</si>
  <si>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</si>
  <si>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</si>
  <si>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</si>
  <si>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</si>
  <si>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</si>
  <si>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</si>
  <si>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</si>
  <si>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</si>
  <si>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</si>
  <si>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</si>
  <si>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</si>
  <si>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</si>
  <si>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</si>
  <si>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</si>
  <si>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</si>
  <si>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</si>
  <si>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</si>
  <si>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</si>
  <si>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</si>
  <si>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</si>
  <si>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</si>
  <si>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</si>
  <si>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</si>
  <si>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</si>
  <si>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</si>
  <si>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</si>
  <si>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</si>
  <si>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</si>
  <si>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</si>
  <si>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</si>
  <si>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</si>
  <si>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</si>
  <si>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</si>
  <si>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</si>
  <si>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</si>
  <si>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</si>
  <si>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</si>
  <si>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</si>
  <si>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</si>
  <si>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</si>
  <si>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</si>
  <si>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</si>
  <si>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</si>
  <si>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</si>
  <si>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</si>
  <si>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</si>
  <si>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</si>
  <si>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</si>
  <si>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</si>
  <si>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</si>
  <si>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</si>
  <si>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</si>
  <si>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</si>
  <si>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</si>
  <si>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</si>
  <si>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</si>
  <si>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</si>
  <si>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</si>
  <si>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</si>
  <si>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</si>
  <si>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</si>
  <si>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</si>
  <si>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</si>
  <si>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</si>
  <si>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</si>
  <si>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</si>
  <si>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</si>
  <si>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</si>
  <si>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</si>
  <si>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</si>
  <si>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</si>
  <si>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</si>
  <si>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</si>
  <si>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</si>
  <si>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</si>
  <si>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</si>
  <si>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</si>
  <si>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</si>
  <si>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</si>
  <si>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</si>
  <si>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</si>
  <si>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</si>
  <si>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</si>
  <si>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</si>
  <si>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</si>
  <si>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</si>
  <si>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</si>
  <si>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</si>
  <si>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</si>
  <si>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</si>
  <si>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</si>
  <si>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</si>
  <si>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</si>
  <si>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</si>
  <si>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</si>
  <si>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</si>
  <si>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</si>
  <si>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</si>
  <si>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</si>
  <si>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</si>
  <si>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</si>
  <si>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</si>
  <si>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</si>
  <si>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</si>
  <si>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</si>
  <si>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</si>
  <si>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</si>
  <si>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</si>
  <si>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</si>
  <si>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</si>
  <si>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</si>
  <si>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</si>
  <si>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</si>
  <si>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</si>
  <si>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</si>
  <si>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</si>
  <si>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</si>
  <si>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</si>
  <si>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</si>
  <si>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</si>
  <si>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</si>
  <si>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</si>
  <si>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</si>
  <si>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</si>
  <si>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</si>
  <si>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</si>
  <si>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</si>
  <si>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</si>
  <si>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</si>
  <si>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</si>
  <si>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</si>
  <si>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</si>
  <si>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</si>
  <si>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</si>
  <si>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</si>
  <si>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</si>
  <si>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</si>
  <si>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</si>
  <si>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</si>
  <si>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</si>
  <si>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</si>
  <si>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</si>
  <si>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</si>
  <si>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</si>
  <si>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</si>
  <si>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</si>
  <si>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</si>
  <si>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</si>
  <si>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</si>
  <si>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</si>
  <si>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</si>
  <si>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</si>
  <si>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</si>
  <si>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</si>
  <si>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</si>
  <si>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</si>
  <si>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</si>
  <si>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</si>
  <si>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</si>
  <si>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</si>
  <si>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</si>
  <si>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</si>
  <si>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</si>
  <si>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</si>
  <si>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</si>
  <si>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</si>
  <si>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</si>
  <si>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</si>
  <si>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</si>
  <si>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</si>
  <si>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</si>
  <si>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</si>
  <si>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</si>
  <si>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</si>
  <si>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</si>
  <si>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</si>
  <si>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</si>
  <si>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</si>
  <si>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</si>
  <si>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</si>
  <si>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</si>
  <si>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</si>
  <si>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</si>
  <si>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</si>
  <si>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</si>
  <si>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</si>
  <si>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</si>
  <si>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</si>
  <si>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</si>
  <si>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</si>
  <si>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</si>
  <si>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</si>
  <si>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</si>
  <si>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</si>
  <si>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</si>
  <si>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</si>
  <si>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</si>
  <si>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</si>
  <si>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</si>
  <si>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</si>
  <si>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</si>
  <si>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</si>
  <si>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</si>
  <si>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</si>
  <si>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</si>
  <si>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</si>
  <si>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</si>
  <si>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</si>
  <si>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</si>
  <si>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</si>
  <si>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</si>
  <si>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</si>
  <si>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</si>
  <si>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</si>
  <si>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</si>
  <si>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</si>
  <si>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</si>
  <si>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</si>
  <si>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</si>
  <si>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</si>
  <si>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</si>
  <si>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</si>
  <si>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</si>
  <si>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</si>
  <si>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</si>
  <si>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</si>
  <si>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</si>
  <si>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</si>
  <si>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</si>
  <si>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</si>
  <si>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</si>
  <si>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</si>
  <si>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</si>
  <si>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</si>
  <si>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</si>
  <si>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</si>
  <si>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</si>
  <si>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</si>
  <si>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</si>
  <si>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</si>
  <si>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</si>
  <si>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</si>
  <si>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</si>
  <si>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</si>
  <si>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</si>
  <si>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</si>
  <si>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</si>
  <si>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</si>
  <si>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</si>
  <si>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</si>
  <si>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</si>
  <si>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</si>
  <si>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</si>
  <si>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</si>
  <si>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</si>
  <si>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</si>
  <si>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</si>
  <si>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</si>
  <si>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</si>
  <si>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</si>
  <si>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</si>
  <si>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</si>
  <si>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</si>
  <si>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</si>
  <si>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</si>
  <si>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</si>
  <si>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</si>
  <si>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</si>
  <si>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</si>
  <si>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</si>
  <si>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</si>
  <si>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</si>
  <si>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</si>
  <si>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</si>
  <si>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</si>
  <si>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</si>
  <si>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</si>
  <si>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</si>
  <si>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</si>
  <si>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</si>
  <si>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</si>
  <si>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</si>
  <si>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</si>
  <si>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</si>
  <si>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</si>
  <si>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</si>
  <si>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</si>
  <si>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</si>
  <si>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</si>
  <si>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</si>
  <si>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</si>
  <si>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</si>
  <si>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</si>
  <si>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</si>
  <si>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</si>
  <si>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</si>
  <si>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</si>
  <si>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</si>
  <si>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</si>
  <si>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</si>
  <si>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</si>
  <si>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</si>
  <si>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</si>
  <si>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</si>
  <si>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</si>
  <si>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</si>
  <si>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</si>
  <si>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</si>
  <si>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</si>
  <si>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</si>
  <si>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</si>
  <si>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</si>
  <si>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</si>
  <si>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</si>
  <si>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</si>
  <si>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</si>
  <si>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</si>
  <si>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</si>
  <si>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</si>
  <si>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</si>
  <si>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</si>
  <si>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</si>
  <si>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</si>
  <si>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</si>
  <si>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</si>
  <si>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</si>
  <si>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</si>
  <si>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</si>
  <si>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</si>
  <si>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</si>
  <si>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</si>
  <si>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</si>
  <si>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</si>
  <si>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</si>
  <si>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</si>
  <si>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</si>
  <si>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</si>
  <si>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</si>
  <si>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</si>
  <si>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</si>
  <si>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</si>
  <si>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</si>
  <si>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</si>
  <si>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</si>
  <si>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</si>
  <si>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</si>
  <si>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</si>
  <si>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</si>
  <si>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</si>
  <si>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</si>
  <si>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</si>
  <si>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</si>
  <si>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</si>
  <si>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</si>
  <si>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</si>
  <si>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</si>
  <si>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</si>
  <si>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</si>
  <si>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</si>
  <si>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</si>
  <si>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</si>
  <si>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</si>
  <si>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</si>
  <si>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</si>
  <si>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</si>
  <si>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</si>
  <si>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</si>
  <si>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</si>
  <si>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</si>
  <si>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</si>
  <si>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</si>
  <si>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</si>
  <si>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</si>
  <si>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</si>
  <si>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</si>
  <si>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</si>
  <si>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</si>
  <si>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</si>
  <si>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</si>
  <si>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</si>
  <si>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</si>
  <si>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</si>
  <si>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</si>
  <si>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</si>
  <si>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</si>
  <si>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</si>
  <si>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</si>
  <si>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</si>
  <si>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</si>
  <si>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</si>
  <si>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</si>
  <si>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</si>
  <si>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</si>
  <si>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</si>
  <si>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</si>
  <si>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</si>
  <si>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</si>
  <si>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</si>
  <si>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</si>
  <si>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</si>
  <si>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</si>
  <si>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</si>
  <si>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</si>
  <si>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</si>
  <si>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</si>
  <si>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</si>
  <si>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</si>
  <si>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</si>
  <si>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</si>
  <si>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</si>
  <si>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</si>
  <si>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</si>
  <si>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</si>
  <si>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</si>
  <si>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</si>
  <si>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</si>
  <si>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</si>
  <si>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</si>
  <si>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</si>
  <si>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</si>
  <si>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</si>
  <si>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</si>
  <si>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</si>
  <si>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</si>
  <si>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</si>
  <si>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</si>
  <si>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</si>
  <si>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</si>
  <si>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</si>
  <si>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</si>
  <si>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</si>
  <si>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</si>
  <si>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</si>
  <si>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</si>
  <si>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</si>
  <si>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</si>
  <si>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</si>
  <si>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</si>
  <si>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</si>
  <si>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</si>
  <si>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</si>
  <si>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</si>
  <si>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</si>
  <si>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</si>
  <si>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</si>
  <si>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</si>
  <si>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</si>
  <si>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</si>
  <si>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</si>
  <si>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</si>
  <si>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</si>
  <si>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</si>
  <si>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</si>
  <si>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</si>
  <si>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</si>
  <si>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</si>
  <si>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</si>
  <si>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</si>
  <si>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</si>
  <si>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</si>
  <si>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</si>
  <si>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</si>
  <si>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</si>
  <si>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</si>
  <si>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</si>
  <si>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</si>
  <si>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</si>
  <si>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</si>
  <si>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</si>
  <si>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</si>
  <si>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</si>
  <si>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</si>
  <si>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</si>
  <si>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</si>
  <si>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</si>
  <si>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</si>
  <si>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</si>
  <si>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</si>
  <si>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</si>
  <si>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</si>
  <si>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</si>
  <si>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</si>
  <si>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</si>
  <si>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</si>
  <si>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</si>
  <si>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</si>
  <si>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</si>
  <si>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</si>
  <si>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</si>
  <si>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</si>
  <si>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</si>
  <si>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</si>
  <si>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</si>
  <si>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</si>
  <si>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</si>
  <si>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</si>
  <si>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</si>
  <si>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</si>
  <si>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</si>
  <si>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</si>
  <si>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</si>
  <si>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</si>
  <si>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</si>
  <si>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</si>
  <si>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</si>
  <si>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</si>
  <si>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</si>
  <si>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</si>
  <si>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</si>
  <si>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</si>
  <si>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</si>
  <si>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</si>
  <si>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</si>
  <si>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</si>
  <si>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</si>
  <si>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</si>
  <si>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</si>
  <si>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</si>
  <si>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</si>
  <si>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</si>
  <si>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</si>
  <si>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</si>
  <si>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</si>
  <si>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</si>
  <si>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</si>
  <si>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</si>
  <si>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</si>
  <si>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</si>
  <si>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</si>
  <si>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</si>
  <si>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</si>
  <si>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</si>
  <si>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</si>
  <si>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</si>
  <si>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</si>
  <si>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</si>
  <si>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</si>
  <si>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</si>
  <si>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</si>
  <si>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</si>
  <si>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</si>
  <si>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</si>
  <si>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</si>
  <si>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</si>
  <si>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</si>
  <si>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</si>
  <si>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</si>
  <si>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</si>
  <si>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</si>
  <si>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</si>
  <si>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</si>
  <si>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</si>
  <si>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</si>
  <si>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</si>
  <si>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</si>
  <si>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</si>
  <si>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</si>
  <si>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</si>
  <si>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</si>
  <si>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</si>
  <si>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</si>
  <si>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</si>
  <si>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</si>
  <si>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</si>
  <si>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</si>
  <si>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</si>
  <si>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</si>
  <si>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</si>
  <si>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</si>
  <si>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</si>
  <si>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</si>
  <si>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</si>
  <si>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</si>
  <si>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</si>
  <si>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</si>
  <si>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</si>
  <si>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</si>
  <si>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</si>
  <si>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</si>
  <si>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</si>
  <si>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</si>
  <si>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</si>
  <si>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</si>
  <si>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</si>
  <si>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</si>
  <si>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</si>
  <si>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</si>
  <si>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</si>
  <si>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</si>
  <si>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</si>
  <si>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</si>
  <si>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</si>
  <si>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</si>
  <si>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</si>
  <si>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</si>
  <si>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</si>
  <si>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</si>
  <si>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</si>
  <si>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</si>
  <si>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</si>
  <si>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</si>
  <si>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</si>
  <si>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</si>
  <si>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</si>
  <si>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</si>
  <si>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</si>
  <si>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</si>
  <si>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</si>
  <si>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</si>
  <si>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</si>
  <si>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</si>
  <si>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</si>
  <si>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</si>
  <si>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</si>
  <si>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</si>
  <si>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</si>
  <si>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</si>
  <si>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</si>
  <si>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</si>
  <si>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</si>
  <si>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</si>
  <si>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</si>
  <si>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</si>
  <si>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</si>
  <si>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</si>
  <si>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</si>
  <si>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</si>
  <si>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</si>
  <si>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</si>
  <si>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</si>
  <si>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</si>
  <si>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</si>
  <si>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</si>
  <si>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</si>
  <si>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</si>
  <si>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</si>
  <si>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</si>
  <si>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</si>
  <si>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</si>
  <si>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</si>
  <si>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</si>
  <si>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</si>
  <si>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</si>
  <si>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</si>
  <si>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</si>
  <si>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</si>
  <si>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</si>
  <si>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</si>
  <si>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</si>
  <si>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</si>
  <si>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</si>
  <si>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</si>
  <si>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</si>
  <si>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</si>
  <si>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</si>
  <si>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</si>
  <si>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</si>
  <si>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</si>
  <si>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</si>
  <si>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</si>
  <si>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</si>
  <si>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</si>
  <si>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</si>
  <si>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</si>
  <si>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</si>
  <si>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</si>
  <si>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</si>
  <si>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</si>
  <si>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</si>
  <si>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</si>
  <si>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</si>
  <si>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</si>
  <si>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</si>
  <si>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</si>
  <si>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</si>
  <si>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</si>
  <si>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</si>
  <si>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</si>
  <si>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</si>
  <si>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</si>
  <si>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</si>
  <si>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</si>
  <si>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</si>
  <si>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</si>
  <si>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</si>
  <si>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</si>
  <si>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</si>
  <si>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</si>
  <si>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</si>
  <si>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</si>
  <si>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</si>
  <si>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</si>
  <si>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</si>
  <si>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</si>
  <si>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</si>
  <si>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</si>
  <si>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</si>
  <si>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</si>
  <si>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</si>
  <si>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</si>
  <si>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</si>
  <si>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</si>
  <si>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</si>
  <si>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</si>
  <si>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</si>
  <si>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</si>
  <si>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</si>
  <si>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</si>
  <si>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</si>
  <si>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</si>
  <si>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</si>
  <si>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</si>
  <si>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</si>
  <si>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</si>
  <si>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</si>
  <si>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</si>
  <si>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</si>
  <si>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</si>
  <si>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</si>
  <si>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</si>
  <si>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</si>
  <si>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</si>
  <si>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</si>
  <si>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</si>
  <si>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</si>
  <si>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</si>
  <si>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</si>
  <si>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</si>
  <si>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</si>
  <si>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</si>
  <si>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</si>
  <si>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</si>
  <si>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</si>
  <si>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</si>
  <si>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</si>
  <si>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</si>
  <si>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</si>
  <si>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</si>
  <si>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</si>
  <si>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</si>
  <si>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</si>
  <si>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</si>
  <si>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</si>
  <si>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</si>
  <si>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</si>
  <si>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</si>
  <si>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</si>
  <si>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</si>
  <si>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</si>
  <si>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</si>
  <si>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</si>
  <si>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</si>
  <si>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</si>
  <si>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</si>
  <si>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</si>
  <si>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</si>
  <si>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</si>
  <si>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</si>
  <si>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</si>
  <si>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</si>
  <si>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</si>
  <si>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</si>
  <si>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</si>
  <si>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</si>
  <si>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</si>
  <si>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</si>
  <si>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</si>
  <si>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</si>
  <si>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</si>
  <si>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</si>
  <si>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</si>
  <si>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</si>
  <si>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</si>
  <si>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</si>
  <si>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</si>
  <si>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</si>
  <si>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</si>
  <si>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</si>
  <si>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</si>
  <si>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</si>
  <si>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</si>
  <si>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</si>
  <si>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</si>
  <si>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</si>
  <si>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</si>
  <si>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</si>
  <si>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</si>
  <si>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</si>
  <si>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</si>
  <si>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</si>
  <si>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</si>
  <si>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</si>
  <si>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</si>
  <si>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</si>
  <si>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</si>
  <si>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</si>
  <si>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</si>
  <si>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</si>
  <si>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</si>
  <si>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</si>
  <si>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</si>
  <si>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</si>
  <si>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</si>
  <si>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</si>
  <si>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</si>
  <si>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</si>
  <si>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</si>
  <si>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</si>
  <si>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</si>
  <si>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</si>
  <si>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</si>
  <si>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</si>
  <si>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</si>
  <si>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</si>
  <si>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</si>
  <si>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</si>
  <si>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</si>
  <si>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</si>
  <si>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</si>
  <si>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</si>
  <si>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</si>
  <si>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</si>
  <si>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</si>
  <si>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</si>
  <si>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</si>
  <si>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</si>
  <si>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</si>
  <si>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</si>
  <si>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</si>
  <si>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</si>
  <si>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</si>
  <si>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</si>
  <si>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</si>
  <si>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</si>
  <si>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</si>
  <si>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</si>
  <si>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</si>
  <si>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</si>
  <si>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</si>
  <si>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</si>
  <si>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</si>
  <si>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</si>
  <si>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</si>
  <si>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</si>
  <si>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</si>
  <si>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</si>
  <si>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</si>
  <si>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</si>
  <si>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</si>
  <si>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</si>
  <si>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</si>
  <si>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</si>
  <si>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</si>
  <si>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</si>
  <si>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</si>
  <si>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</si>
  <si>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</si>
  <si>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</si>
  <si>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</si>
  <si>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</si>
  <si>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</si>
  <si>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</si>
  <si>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</si>
  <si>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</si>
  <si>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</si>
  <si>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</si>
  <si>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</si>
  <si>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</si>
  <si>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</si>
  <si>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</si>
  <si>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</si>
  <si>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</si>
  <si>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</si>
  <si>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</si>
  <si>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</si>
  <si>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</si>
  <si>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</si>
  <si>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</si>
  <si>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</si>
  <si>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</si>
  <si>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</si>
  <si>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</si>
  <si>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</si>
  <si>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</si>
  <si>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</si>
  <si>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</si>
  <si>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</si>
  <si>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</si>
  <si>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</si>
  <si>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</si>
  <si>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</si>
  <si>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</si>
  <si>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</si>
  <si>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</si>
  <si>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</si>
  <si>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</si>
  <si>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</si>
  <si>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</si>
  <si>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</si>
  <si>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</si>
  <si>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</si>
  <si>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</si>
  <si>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</si>
  <si>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</si>
  <si>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</si>
  <si>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</si>
  <si>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</si>
  <si>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</si>
  <si>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</si>
  <si>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</si>
  <si>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</si>
  <si>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</si>
  <si>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</si>
  <si>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</si>
  <si>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</si>
  <si>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</si>
  <si>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</si>
  <si>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</si>
  <si>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</si>
  <si>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</si>
  <si>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</si>
  <si>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</si>
  <si>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</si>
  <si>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</si>
  <si>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</si>
  <si>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</si>
  <si>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</si>
  <si>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</si>
  <si>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</si>
  <si>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</si>
  <si>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</si>
  <si>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</si>
  <si>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</si>
  <si>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</si>
  <si>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</si>
  <si>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</si>
  <si>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</si>
  <si>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</si>
  <si>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</si>
  <si>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</si>
  <si>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</si>
  <si>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</si>
  <si>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</si>
  <si>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</si>
  <si>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</si>
  <si>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</si>
  <si>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</si>
  <si>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</si>
  <si>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</si>
  <si>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</si>
  <si>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</si>
  <si>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</si>
  <si>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</si>
  <si>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</si>
  <si>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</si>
  <si>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</si>
  <si>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</si>
  <si>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</si>
  <si>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</si>
  <si>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</si>
  <si>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</si>
  <si>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</si>
  <si>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</si>
  <si>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</si>
  <si>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</si>
  <si>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</si>
  <si>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</si>
  <si>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</si>
  <si>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</si>
  <si>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</si>
  <si>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</si>
  <si>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</si>
  <si>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</si>
  <si>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</si>
  <si>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</si>
  <si>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</si>
  <si>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</si>
  <si>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</si>
  <si>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</si>
  <si>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</si>
  <si>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</si>
  <si>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</si>
  <si>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</si>
  <si>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</si>
  <si>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</si>
  <si>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</si>
  <si>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</si>
  <si>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</si>
  <si>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</si>
  <si>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</si>
  <si>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</si>
  <si>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</si>
  <si>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</si>
  <si>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</si>
  <si>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</si>
  <si>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</si>
  <si>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</si>
  <si>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</si>
  <si>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</si>
  <si>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</si>
  <si>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</si>
  <si>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</si>
  <si>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</si>
  <si>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</si>
  <si>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</si>
  <si>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</si>
  <si>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</si>
  <si>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</si>
  <si>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</si>
  <si>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</si>
  <si>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</si>
  <si>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</si>
  <si>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</si>
  <si>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</si>
  <si>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</si>
  <si>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</si>
  <si>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</si>
  <si>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</si>
  <si>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</si>
  <si>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</si>
  <si>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</si>
  <si>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</si>
  <si>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</si>
  <si>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</si>
  <si>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</si>
  <si>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</si>
  <si>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</si>
  <si>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</si>
  <si>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</si>
  <si>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</si>
  <si>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</si>
  <si>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</si>
  <si>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</si>
  <si>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</si>
  <si>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</si>
  <si>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</si>
  <si>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</si>
  <si>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</si>
  <si>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</si>
  <si>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</si>
  <si>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</si>
  <si>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</si>
  <si>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</si>
  <si>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</si>
  <si>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</si>
  <si>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</si>
  <si>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</si>
  <si>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</si>
  <si>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</si>
  <si>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</si>
  <si>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</si>
  <si>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</si>
  <si>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</si>
  <si>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</si>
  <si>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</si>
  <si>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</si>
  <si>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</si>
  <si>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</si>
  <si>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</si>
  <si>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</si>
  <si>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</si>
  <si>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</si>
  <si>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</si>
  <si>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</si>
  <si>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</si>
  <si>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</si>
  <si>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</si>
  <si>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</si>
  <si>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</si>
  <si>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</si>
  <si>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</si>
  <si>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</si>
  <si>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</si>
  <si>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</si>
  <si>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</si>
  <si>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</si>
  <si>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</si>
  <si>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</si>
  <si>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</si>
  <si>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</si>
  <si>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</si>
  <si>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</si>
  <si>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</si>
  <si>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</si>
  <si>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</si>
  <si>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</si>
  <si>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</si>
  <si>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</si>
  <si>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</si>
  <si>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</si>
  <si>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</si>
  <si>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</si>
  <si>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</si>
  <si>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</si>
  <si>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</si>
  <si>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</si>
  <si>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</si>
  <si>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</si>
  <si>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</si>
  <si>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</si>
  <si>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</si>
  <si>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</si>
  <si>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</si>
  <si>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</si>
  <si>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</si>
  <si>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</si>
  <si>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</si>
  <si>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</si>
  <si>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</si>
  <si>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</si>
  <si>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</si>
  <si>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</si>
  <si>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</si>
  <si>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</si>
  <si>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</si>
  <si>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</si>
  <si>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</si>
  <si>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</si>
  <si>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</si>
  <si>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</si>
  <si>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</si>
  <si>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</si>
  <si>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</si>
  <si>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</si>
  <si>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</si>
  <si>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</si>
  <si>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</si>
  <si>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</si>
  <si>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</si>
  <si>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</si>
  <si>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</si>
  <si>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</si>
  <si>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</si>
  <si>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</si>
  <si>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</si>
  <si>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</si>
  <si>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</si>
  <si>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</si>
  <si>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</si>
  <si>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</si>
  <si>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</si>
  <si>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</si>
  <si>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</si>
  <si>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</si>
  <si>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</si>
  <si>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</si>
  <si>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</si>
  <si>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</si>
  <si>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</si>
  <si>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</si>
  <si>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</si>
  <si>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</si>
  <si>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</si>
  <si>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</si>
  <si>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</si>
  <si>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</si>
  <si>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</si>
  <si>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</si>
  <si>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</si>
  <si>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</si>
  <si>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</si>
  <si>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</si>
  <si>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</si>
  <si>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</si>
  <si>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</si>
  <si>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</si>
  <si>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</si>
  <si>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</si>
  <si>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</si>
  <si>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</si>
  <si>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</si>
  <si>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</si>
  <si>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</si>
  <si>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</si>
  <si>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</si>
  <si>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</si>
  <si>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</si>
  <si>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</si>
  <si>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</si>
  <si>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</si>
  <si>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</si>
  <si>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</si>
  <si>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</si>
  <si>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</si>
  <si>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</si>
  <si>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</si>
  <si>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</si>
  <si>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</si>
  <si>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</si>
  <si>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</si>
  <si>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</si>
  <si>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</si>
  <si>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</si>
  <si>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</si>
  <si>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</si>
  <si>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</si>
  <si>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</si>
  <si>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</si>
  <si>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</si>
  <si>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</si>
  <si>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</si>
  <si>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</si>
  <si>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</si>
  <si>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</si>
  <si>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</si>
  <si>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</si>
  <si>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</si>
  <si>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</si>
  <si>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</si>
  <si>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</si>
  <si>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</si>
  <si>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</si>
  <si>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</si>
  <si>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</si>
  <si>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</si>
  <si>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</si>
  <si>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</si>
  <si>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</si>
  <si>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</si>
  <si>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</si>
  <si>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</si>
  <si>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</si>
  <si>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</si>
  <si>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</si>
  <si>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</si>
  <si>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</si>
  <si>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</si>
  <si>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</si>
  <si>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</si>
  <si>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</si>
  <si>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</si>
  <si>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</si>
  <si>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</si>
  <si>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</si>
  <si>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</si>
  <si>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</si>
  <si>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</si>
  <si>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</si>
  <si>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</si>
  <si>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</si>
  <si>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</si>
  <si>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</si>
  <si>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</si>
  <si>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</si>
  <si>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</si>
  <si>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</si>
  <si>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</si>
  <si>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</si>
  <si>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</si>
  <si>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</si>
  <si>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</si>
  <si>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</si>
  <si>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</si>
  <si>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</si>
  <si>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</si>
  <si>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</si>
  <si>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</si>
  <si>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</si>
  <si>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</si>
  <si>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</si>
  <si>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</si>
  <si>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</si>
  <si>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</si>
  <si>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</si>
  <si>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</si>
  <si>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</si>
  <si>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</si>
  <si>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</si>
  <si>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</si>
  <si>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</si>
  <si>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</si>
  <si>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</si>
  <si>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</si>
  <si>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</si>
  <si>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</si>
  <si>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</si>
  <si>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</si>
  <si>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</si>
  <si>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</si>
  <si>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</si>
  <si>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</si>
  <si>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</si>
  <si>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</si>
  <si>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</si>
  <si>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</si>
  <si>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</si>
  <si>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</si>
  <si>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</si>
  <si>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</si>
  <si>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</si>
  <si>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</si>
  <si>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</si>
  <si>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</si>
  <si>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</si>
  <si>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</si>
  <si>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</si>
  <si>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</si>
  <si>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</si>
  <si>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</si>
  <si>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</si>
  <si>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</si>
  <si>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</si>
  <si>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</si>
  <si>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</si>
  <si>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</si>
  <si>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</si>
  <si>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</si>
  <si>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</si>
  <si>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</si>
  <si>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</si>
  <si>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</si>
  <si>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</si>
  <si>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</si>
  <si>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</si>
  <si>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</si>
  <si>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</si>
  <si>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</si>
  <si>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</si>
  <si>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</si>
  <si>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</si>
  <si>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</si>
  <si>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</si>
  <si>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</si>
  <si>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</si>
  <si>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</si>
  <si>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</si>
  <si>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</si>
  <si>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</si>
  <si>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</si>
  <si>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</si>
  <si>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</si>
  <si>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</si>
  <si>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</si>
  <si>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</si>
  <si>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</si>
  <si>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</si>
  <si>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</si>
  <si>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</si>
  <si>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</si>
  <si>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</si>
  <si>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</si>
  <si>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</si>
  <si>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</si>
  <si>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</si>
  <si>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</si>
  <si>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</si>
  <si>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</si>
  <si>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</si>
  <si>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</si>
  <si>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</si>
  <si>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</si>
  <si>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</si>
  <si>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</si>
  <si>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</si>
  <si>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</si>
  <si>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</si>
  <si>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</si>
  <si>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</si>
  <si>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</si>
  <si>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</si>
  <si>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</si>
  <si>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</si>
  <si>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</si>
  <si>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</si>
  <si>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</si>
  <si>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</si>
  <si>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</si>
  <si>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</si>
  <si>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</si>
  <si>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</si>
  <si>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</si>
  <si>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</si>
  <si>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</si>
  <si>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</si>
  <si>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</si>
  <si>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</si>
  <si>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</si>
  <si>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</si>
  <si>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</si>
  <si>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</si>
  <si>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</si>
  <si>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</si>
  <si>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</si>
  <si>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</si>
  <si>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</si>
  <si>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</si>
  <si>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</si>
  <si>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</si>
  <si>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</si>
  <si>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</si>
  <si>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</si>
  <si>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</si>
  <si>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</si>
  <si>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</si>
  <si>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</si>
  <si>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</si>
  <si>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</si>
  <si>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</si>
  <si>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</si>
  <si>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</si>
  <si>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</si>
  <si>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</si>
  <si>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</si>
  <si>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</si>
  <si>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</si>
  <si>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</si>
  <si>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</si>
  <si>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</si>
  <si>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</si>
  <si>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</si>
  <si>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</si>
  <si>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</si>
  <si>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</si>
  <si>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</si>
  <si>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</si>
  <si>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</si>
  <si>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</si>
  <si>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</si>
  <si>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</si>
  <si>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</si>
  <si>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</si>
  <si>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</si>
  <si>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</si>
  <si>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</si>
  <si>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</si>
  <si>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</si>
  <si>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</si>
  <si>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</si>
  <si>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</si>
  <si>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</si>
  <si>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</si>
  <si>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</si>
  <si>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</si>
  <si>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</si>
  <si>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</si>
  <si>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</si>
  <si>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</si>
  <si>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</si>
  <si>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</si>
  <si>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</si>
  <si>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</si>
  <si>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</si>
  <si>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</si>
  <si>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</si>
  <si>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</si>
  <si>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</si>
  <si>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</si>
  <si>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</si>
  <si>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</si>
  <si>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</si>
  <si>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</si>
  <si>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</si>
  <si>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</si>
  <si>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</si>
  <si>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</si>
  <si>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</si>
  <si>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</si>
  <si>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</si>
  <si>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</si>
  <si>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</si>
  <si>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</si>
  <si>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</si>
  <si>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</si>
  <si>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</si>
  <si>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</si>
  <si>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</si>
  <si>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</si>
  <si>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</si>
  <si>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</si>
  <si>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</si>
  <si>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</si>
  <si>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</si>
  <si>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</si>
  <si>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</si>
  <si>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</si>
  <si>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</si>
  <si>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</si>
  <si>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</si>
  <si>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</si>
  <si>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</si>
  <si>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</si>
  <si>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</si>
  <si>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</si>
  <si>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</si>
  <si>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</si>
  <si>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</si>
  <si>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</si>
  <si>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</si>
  <si>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</si>
  <si>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</si>
  <si>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</si>
  <si>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</si>
  <si>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</si>
  <si>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</si>
  <si>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</si>
  <si>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</si>
  <si>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</si>
  <si>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</si>
  <si>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</si>
  <si>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</si>
  <si>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</si>
  <si>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</si>
  <si>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</si>
  <si>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</si>
  <si>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</si>
  <si>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</si>
  <si>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</si>
  <si>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</si>
  <si>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</si>
  <si>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</si>
  <si>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</si>
  <si>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</si>
  <si>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</si>
  <si>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</si>
  <si>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</si>
  <si>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</si>
  <si>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</si>
  <si>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</si>
  <si>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</si>
  <si>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</si>
  <si>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</si>
  <si>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</si>
  <si>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</si>
  <si>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</si>
  <si>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</si>
  <si>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</si>
  <si>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</si>
  <si>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</si>
  <si>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</si>
  <si>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</si>
  <si>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</si>
  <si>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</si>
  <si>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</si>
  <si>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</si>
  <si>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</si>
  <si>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</si>
  <si>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</si>
  <si>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</si>
  <si>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</si>
  <si>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</si>
  <si>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</si>
  <si>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</si>
  <si>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</si>
  <si>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</si>
  <si>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</si>
  <si>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</si>
  <si>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</si>
  <si>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</si>
  <si>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</si>
  <si>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</si>
  <si>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</si>
  <si>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</si>
  <si>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</si>
  <si>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</si>
  <si>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</si>
  <si>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</si>
  <si>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</si>
  <si>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</si>
  <si>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</si>
  <si>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</si>
  <si>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</si>
  <si>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</si>
  <si>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</si>
  <si>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</si>
  <si>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</si>
  <si>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</si>
  <si>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</si>
  <si>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</si>
  <si>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</si>
  <si>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</si>
  <si>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</si>
  <si>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</si>
  <si>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</si>
  <si>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</si>
  <si>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</si>
  <si>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</si>
  <si>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</si>
  <si>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</si>
  <si>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</si>
  <si>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</si>
  <si>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</si>
  <si>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</si>
  <si>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</si>
  <si>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</si>
  <si>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</si>
  <si>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</si>
  <si>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</si>
  <si>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</si>
  <si>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</si>
  <si>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</si>
  <si>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</si>
  <si>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</si>
  <si>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</si>
  <si>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</si>
  <si>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</si>
  <si>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</si>
  <si>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</si>
  <si>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</si>
  <si>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</si>
  <si>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</si>
  <si>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</si>
  <si>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</si>
  <si>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</si>
  <si>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</si>
  <si>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</si>
  <si>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</si>
  <si>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</si>
  <si>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</si>
  <si>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</si>
  <si>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</si>
  <si>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</si>
  <si>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</si>
  <si>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</si>
  <si>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</si>
  <si>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</si>
  <si>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</si>
  <si>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</si>
  <si>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</si>
  <si>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</si>
  <si>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</si>
  <si>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</si>
  <si>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</si>
  <si>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</si>
  <si>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</si>
  <si>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</si>
  <si>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</si>
  <si>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</si>
  <si>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</si>
  <si>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</si>
  <si>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</si>
  <si>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</si>
  <si>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</si>
  <si>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</si>
  <si>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</si>
  <si>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</si>
  <si>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</si>
  <si>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</si>
  <si>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</si>
  <si>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</si>
  <si>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</si>
  <si>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</si>
  <si>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</si>
  <si>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</si>
  <si>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</si>
  <si>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</si>
  <si>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</si>
  <si>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</si>
  <si>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</si>
  <si>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</si>
  <si>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</si>
  <si>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</si>
  <si>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</si>
  <si>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</si>
  <si>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</si>
  <si>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</si>
  <si>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</si>
  <si>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</si>
  <si>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</si>
  <si>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</si>
  <si>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</si>
  <si>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</si>
  <si>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</si>
  <si>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</si>
  <si>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</si>
  <si>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</si>
  <si>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</si>
  <si>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</si>
  <si>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</si>
  <si>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</si>
  <si>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</si>
  <si>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</si>
  <si>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</si>
  <si>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</si>
  <si>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</si>
  <si>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</si>
  <si>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</si>
  <si>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</si>
  <si>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</si>
  <si>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</si>
  <si>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</si>
  <si>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</si>
  <si>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</si>
  <si>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</si>
  <si>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</si>
  <si>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</si>
  <si>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</si>
  <si>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</si>
  <si>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</si>
  <si>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</si>
  <si>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</si>
  <si>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</si>
  <si>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</si>
  <si>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</si>
  <si>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</si>
  <si>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</si>
  <si>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</si>
  <si>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</si>
  <si>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</si>
  <si>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</si>
  <si>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</si>
  <si>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</si>
  <si>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</si>
  <si>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</si>
  <si>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</si>
  <si>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</si>
  <si>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</si>
  <si>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</si>
  <si>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</si>
  <si>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</si>
  <si>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</si>
  <si>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</si>
  <si>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</si>
  <si>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</si>
  <si>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</si>
  <si>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</si>
  <si>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</si>
  <si>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</si>
  <si>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</si>
  <si>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</si>
  <si>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</si>
  <si>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</si>
  <si>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</si>
  <si>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</si>
  <si>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</si>
  <si>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</si>
  <si>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</si>
  <si>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</si>
  <si>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</si>
  <si>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</si>
  <si>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</si>
  <si>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</si>
  <si>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</si>
  <si>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</si>
  <si>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</si>
  <si>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</si>
  <si>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</si>
  <si>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</si>
  <si>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</si>
  <si>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</si>
  <si>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</si>
  <si>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</si>
  <si>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</si>
  <si>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</si>
  <si>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</si>
  <si>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</si>
  <si>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</si>
  <si>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</si>
  <si>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</si>
  <si>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</si>
  <si>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</si>
  <si>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</si>
  <si>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</si>
  <si>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</si>
  <si>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</si>
  <si>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</si>
  <si>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</si>
  <si>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</si>
  <si>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</si>
  <si>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</si>
  <si>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</si>
  <si>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</si>
  <si>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</si>
  <si>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</si>
  <si>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</si>
  <si>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</si>
  <si>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</si>
  <si>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</si>
  <si>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</si>
  <si>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</si>
  <si>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</si>
  <si>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</si>
  <si>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</si>
  <si>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</si>
  <si>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</si>
  <si>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</si>
  <si>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</si>
  <si>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</si>
  <si>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</si>
  <si>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</si>
  <si>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</si>
  <si>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</si>
  <si>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</si>
  <si>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</si>
  <si>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</si>
  <si>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</si>
  <si>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</si>
  <si>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</si>
  <si>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</si>
  <si>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</si>
  <si>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</si>
  <si>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</si>
  <si>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</si>
  <si>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</si>
  <si>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</si>
  <si>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</si>
  <si>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</si>
  <si>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</si>
  <si>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</si>
  <si>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</si>
  <si>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</si>
  <si>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</si>
  <si>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</si>
  <si>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</si>
  <si>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</si>
  <si>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</si>
  <si>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</si>
  <si>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</si>
  <si>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</si>
  <si>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</si>
  <si>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</si>
  <si>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</si>
  <si>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</si>
  <si>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</si>
  <si>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</si>
  <si>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</si>
  <si>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</si>
  <si>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</si>
  <si>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</si>
  <si>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</si>
  <si>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</si>
  <si>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</si>
  <si>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</si>
  <si>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</si>
  <si>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</si>
  <si>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</si>
  <si>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</si>
  <si>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</si>
  <si>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</si>
  <si>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</si>
  <si>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</si>
  <si>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</si>
  <si>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</si>
  <si>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</si>
  <si>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</si>
  <si>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</si>
  <si>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</si>
  <si>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</si>
  <si>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</si>
  <si>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</si>
  <si>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</si>
  <si>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</si>
  <si>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</si>
  <si>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</si>
  <si>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</si>
  <si>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</si>
  <si>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</si>
  <si>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</si>
  <si>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</si>
  <si>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</si>
  <si>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</si>
  <si>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</si>
  <si>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</si>
  <si>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</si>
  <si>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</si>
  <si>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</si>
  <si>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</si>
  <si>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</si>
  <si>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</si>
  <si>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</si>
  <si>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</si>
  <si>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</si>
  <si>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</si>
  <si>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</si>
  <si>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</si>
  <si>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</si>
  <si>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</si>
  <si>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</si>
  <si>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</si>
  <si>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</si>
  <si>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</si>
  <si>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</si>
  <si>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</si>
  <si>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</si>
  <si>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</si>
  <si>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</si>
  <si>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</si>
  <si>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</si>
  <si>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</si>
  <si>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</si>
  <si>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</si>
  <si>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</si>
  <si>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</si>
  <si>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</si>
  <si>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</si>
  <si>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</si>
  <si>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</si>
  <si>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</si>
  <si>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</si>
  <si>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</si>
  <si>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</si>
  <si>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</si>
  <si>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</si>
  <si>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</si>
  <si>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</si>
  <si>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</si>
  <si>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</si>
  <si>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</si>
  <si>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</si>
  <si>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</si>
  <si>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</si>
  <si>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</si>
  <si>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</si>
  <si>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</si>
  <si>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</si>
  <si>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</si>
  <si>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</si>
  <si>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</si>
  <si>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</si>
  <si>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</si>
  <si>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</si>
  <si>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</si>
  <si>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</si>
  <si>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</si>
  <si>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</si>
  <si>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</si>
  <si>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</si>
  <si>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</si>
  <si>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</si>
  <si>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</si>
  <si>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</si>
  <si>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</si>
  <si>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</si>
  <si>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</si>
  <si>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</si>
  <si>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</si>
  <si>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</si>
  <si>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</si>
  <si>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</si>
  <si>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</si>
  <si>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</si>
  <si>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</si>
  <si>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</si>
  <si>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</si>
  <si>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</si>
  <si>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</si>
  <si>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</si>
  <si>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</si>
  <si>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</si>
  <si>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</si>
  <si>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</si>
  <si>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</si>
  <si>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</si>
  <si>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</si>
  <si>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</si>
  <si>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</si>
  <si>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</si>
  <si>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</si>
  <si>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</si>
  <si>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</si>
  <si>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</si>
  <si>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</si>
  <si>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</si>
  <si>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</si>
  <si>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</si>
  <si>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</si>
  <si>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</si>
  <si>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</si>
  <si>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</si>
  <si>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</si>
  <si>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</si>
  <si>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</si>
  <si>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</si>
  <si>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</si>
  <si>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</si>
  <si>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</si>
  <si>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</si>
  <si>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</si>
  <si>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</si>
  <si>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</si>
  <si>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</si>
  <si>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</si>
  <si>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</si>
  <si>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</si>
  <si>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</si>
  <si>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</si>
  <si>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</si>
  <si>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</si>
  <si>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</si>
  <si>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</si>
  <si>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</si>
  <si>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</si>
  <si>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</si>
  <si>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</si>
  <si>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</si>
  <si>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</si>
  <si>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</si>
  <si>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</si>
  <si>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</si>
  <si>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</si>
  <si>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</si>
  <si>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</si>
  <si>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</si>
  <si>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</si>
  <si>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</si>
  <si>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</si>
  <si>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</si>
  <si>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</si>
  <si>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</si>
  <si>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</si>
  <si>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</si>
  <si>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</si>
  <si>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</si>
  <si>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</si>
  <si>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</si>
  <si>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</si>
  <si>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</si>
  <si>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</si>
  <si>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</si>
  <si>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</si>
  <si>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</si>
  <si>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</si>
  <si>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</si>
  <si>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</si>
  <si>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</si>
  <si>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</si>
  <si>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</si>
  <si>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</si>
  <si>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</si>
  <si>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</si>
  <si>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</si>
  <si>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</si>
  <si>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</si>
  <si>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</si>
  <si>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</si>
  <si>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</si>
  <si>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</si>
  <si>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</si>
  <si>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</si>
  <si>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</si>
  <si>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</si>
  <si>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</si>
  <si>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</si>
  <si>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</si>
  <si>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</si>
  <si>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</si>
  <si>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</si>
  <si>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</si>
  <si>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</si>
  <si>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</si>
  <si>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</si>
  <si>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</si>
  <si>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</si>
  <si>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</si>
  <si>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</si>
  <si>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</si>
  <si>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</si>
  <si>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</si>
  <si>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</si>
  <si>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</si>
  <si>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</si>
  <si>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</si>
  <si>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</si>
  <si>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</si>
  <si>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</si>
  <si>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</si>
  <si>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</si>
  <si>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</si>
  <si>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</si>
  <si>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</si>
  <si>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</si>
  <si>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</si>
  <si>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</si>
  <si>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</si>
  <si>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</si>
  <si>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</si>
  <si>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</si>
  <si>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</si>
  <si>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</si>
  <si>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</si>
  <si>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</si>
  <si>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</si>
  <si>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</si>
  <si>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</si>
  <si>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</si>
  <si>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</si>
  <si>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</si>
  <si>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</si>
  <si>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</si>
  <si>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</si>
  <si>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</si>
  <si>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</si>
  <si>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</si>
  <si>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</si>
  <si>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</si>
  <si>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</si>
  <si>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</si>
  <si>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</si>
  <si>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</si>
  <si>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</si>
  <si>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</si>
  <si>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</si>
  <si>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</si>
  <si>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</si>
  <si>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</si>
  <si>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</si>
  <si>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</si>
  <si>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</si>
  <si>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</si>
  <si>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</si>
  <si>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</si>
  <si>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</si>
  <si>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</si>
  <si>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</si>
  <si>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</si>
  <si>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</si>
  <si>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</si>
  <si>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</si>
  <si>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</si>
  <si>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</si>
  <si>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</si>
  <si>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</si>
  <si>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</si>
  <si>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</si>
  <si>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</si>
  <si>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</si>
  <si>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</si>
  <si>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</si>
  <si>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</si>
  <si>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</si>
  <si>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</si>
  <si>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</si>
  <si>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</si>
  <si>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</si>
  <si>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</si>
  <si>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</si>
  <si>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</si>
  <si>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</si>
  <si>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</si>
  <si>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</si>
  <si>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</si>
  <si>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</si>
  <si>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</si>
  <si>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</si>
  <si>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</si>
  <si>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</si>
  <si>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</si>
  <si>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</si>
  <si>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</si>
  <si>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</si>
  <si>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</si>
  <si>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</si>
  <si>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</si>
  <si>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</si>
  <si>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</si>
  <si>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</si>
  <si>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</si>
  <si>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</si>
  <si>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</si>
  <si>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</si>
  <si>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</si>
  <si>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</si>
  <si>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</si>
  <si>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</si>
  <si>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</si>
  <si>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</si>
  <si>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</si>
  <si>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</si>
  <si>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</si>
  <si>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</si>
  <si>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</si>
  <si>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</si>
  <si>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</si>
  <si>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</si>
  <si>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</si>
  <si>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</si>
  <si>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</si>
  <si>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</si>
  <si>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</si>
  <si>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</si>
  <si>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</si>
  <si>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</si>
  <si>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</si>
  <si>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</si>
  <si>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</si>
  <si>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</si>
  <si>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</si>
  <si>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</si>
  <si>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</si>
  <si>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</si>
  <si>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</si>
  <si>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</si>
  <si>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</si>
  <si>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</si>
  <si>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</si>
  <si>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</si>
  <si>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</si>
  <si>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</si>
  <si>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</si>
  <si>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</si>
  <si>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</si>
  <si>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</si>
  <si>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</si>
  <si>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</si>
  <si>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</si>
  <si>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</si>
  <si>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</si>
  <si>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</si>
  <si>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</si>
  <si>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</si>
  <si>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</si>
  <si>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</si>
  <si>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</si>
  <si>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</si>
  <si>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</si>
  <si>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</si>
  <si>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</si>
  <si>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</si>
  <si>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</si>
  <si>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</si>
  <si>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</si>
  <si>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</si>
  <si>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</si>
  <si>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</si>
  <si>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</si>
  <si>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</si>
  <si>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</si>
  <si>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</si>
  <si>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</si>
  <si>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</si>
  <si>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</si>
  <si>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</si>
  <si>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</si>
  <si>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</si>
  <si>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</si>
  <si>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</si>
  <si>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</si>
  <si>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</si>
  <si>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</si>
  <si>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</si>
  <si>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</si>
  <si>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</si>
  <si>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</si>
  <si>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</si>
  <si>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</si>
  <si>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</si>
  <si>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</si>
  <si>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</si>
  <si>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</si>
  <si>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</si>
  <si>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</si>
  <si>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</si>
  <si>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</si>
  <si>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</si>
  <si>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</si>
  <si>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</si>
  <si>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</si>
  <si>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</si>
  <si>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</si>
  <si>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</si>
  <si>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</si>
  <si>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</si>
  <si>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</si>
  <si>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</si>
  <si>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</si>
  <si>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</si>
  <si>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</si>
  <si>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</si>
  <si>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</si>
  <si>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</si>
  <si>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</si>
  <si>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</si>
  <si>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</si>
  <si>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</si>
  <si>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</si>
  <si>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</si>
  <si>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</si>
  <si>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</si>
  <si>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</si>
  <si>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</si>
  <si>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</si>
  <si>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</si>
  <si>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</si>
  <si>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</si>
  <si>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</si>
  <si>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</si>
  <si>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</si>
  <si>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</si>
  <si>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</si>
  <si>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</si>
  <si>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</si>
  <si>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</si>
  <si>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</si>
  <si>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</si>
  <si>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</si>
  <si>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</si>
  <si>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</si>
  <si>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</si>
  <si>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</si>
  <si>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</si>
  <si>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</si>
  <si>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</si>
  <si>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</si>
  <si>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</si>
  <si>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</si>
  <si>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</si>
  <si>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</si>
  <si>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</si>
  <si>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</si>
  <si>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</si>
  <si>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</si>
  <si>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</si>
  <si>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</si>
  <si>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</si>
  <si>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</si>
  <si>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</si>
  <si>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</si>
  <si>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</si>
  <si>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</si>
  <si>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</si>
  <si>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</si>
  <si>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</si>
  <si>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</si>
  <si>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</si>
  <si>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</si>
  <si>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</si>
  <si>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</si>
  <si>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</si>
  <si>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</si>
  <si>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</si>
  <si>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</si>
  <si>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</si>
  <si>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</si>
  <si>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</si>
  <si>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</si>
  <si>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</si>
  <si>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</si>
  <si>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</si>
  <si>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</si>
  <si>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</si>
  <si>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</si>
  <si>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</si>
  <si>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</si>
  <si>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</si>
  <si>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</si>
  <si>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</si>
  <si>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</si>
  <si>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</si>
  <si>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</si>
  <si>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</si>
  <si>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</si>
  <si>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</si>
  <si>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</si>
  <si>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</si>
  <si>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</si>
  <si>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</si>
  <si>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</si>
  <si>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</si>
  <si>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</si>
  <si>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</si>
  <si>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</si>
  <si>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</si>
  <si>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</si>
  <si>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</si>
  <si>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</si>
  <si>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</si>
  <si>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</si>
  <si>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</si>
  <si>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</si>
  <si>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</si>
  <si>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</si>
  <si>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</si>
  <si>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</si>
  <si>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</si>
  <si>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</si>
  <si>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</si>
  <si>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</si>
  <si>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</si>
  <si>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</si>
  <si>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</si>
  <si>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</si>
  <si>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</si>
  <si>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</si>
  <si>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</si>
  <si>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</si>
  <si>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</si>
  <si>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</si>
  <si>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</si>
  <si>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</si>
  <si>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</si>
  <si>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</si>
  <si>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</si>
  <si>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</si>
  <si>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</si>
  <si>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</si>
  <si>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</si>
  <si>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</si>
  <si>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</si>
  <si>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</si>
  <si>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</si>
  <si>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</si>
  <si>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</si>
  <si>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</si>
  <si>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</si>
  <si>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</si>
  <si>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</si>
  <si>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</si>
  <si>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</si>
  <si>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</si>
  <si>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</si>
  <si>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</si>
  <si>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</si>
  <si>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</si>
  <si>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</si>
  <si>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</si>
  <si>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</si>
  <si>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</si>
  <si>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</si>
  <si>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</si>
  <si>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</si>
  <si>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</si>
  <si>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</si>
  <si>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</si>
  <si>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</si>
  <si>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</si>
  <si>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</si>
  <si>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</si>
  <si>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</si>
  <si>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</si>
  <si>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</si>
  <si>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</si>
  <si>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</si>
  <si>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</si>
  <si>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</si>
  <si>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</si>
  <si>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</si>
  <si>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</si>
  <si>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</si>
  <si>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</si>
  <si>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</si>
  <si>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</si>
  <si>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</si>
  <si>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</si>
  <si>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</si>
  <si>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</si>
  <si>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</si>
  <si>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</si>
  <si>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</si>
  <si>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</si>
  <si>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</si>
  <si>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</si>
  <si>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</si>
  <si>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</si>
  <si>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</si>
  <si>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</si>
  <si>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</si>
  <si>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</si>
  <si>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</si>
  <si>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</si>
  <si>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</si>
  <si>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</si>
  <si>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</si>
  <si>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</si>
  <si>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</si>
  <si>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</si>
  <si>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</si>
  <si>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</si>
  <si>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</si>
  <si>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</si>
  <si>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</si>
  <si>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</si>
  <si>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</si>
  <si>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</si>
  <si>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</si>
  <si>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</si>
  <si>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</si>
  <si>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</si>
  <si>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</si>
  <si>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</si>
  <si>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</si>
  <si>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</si>
  <si>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</si>
  <si>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</si>
  <si>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</si>
  <si>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</si>
  <si>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</si>
  <si>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</si>
  <si>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</si>
  <si>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</si>
  <si>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</si>
  <si>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</si>
  <si>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</si>
  <si>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</si>
  <si>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</si>
  <si>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</si>
  <si>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</si>
  <si>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</si>
  <si>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</si>
  <si>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</si>
  <si>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</si>
  <si>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</si>
  <si>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</si>
  <si>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</si>
  <si>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</si>
  <si>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</si>
  <si>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</si>
  <si>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</si>
  <si>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</si>
  <si>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</si>
  <si>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</si>
  <si>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</si>
  <si>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</si>
  <si>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</si>
  <si>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</si>
  <si>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</si>
  <si>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</si>
  <si>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</si>
  <si>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</si>
  <si>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</si>
  <si>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</si>
  <si>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</si>
  <si>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</si>
  <si>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</si>
  <si>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</si>
  <si>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</si>
  <si>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</si>
  <si>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</si>
  <si>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</si>
  <si>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</si>
  <si>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</si>
  <si>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</si>
  <si>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</si>
  <si>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</si>
  <si>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</si>
  <si>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</si>
  <si>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</si>
  <si>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</si>
  <si>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</si>
  <si>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</si>
  <si>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</si>
  <si>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</si>
  <si>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</si>
  <si>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</si>
  <si>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</si>
  <si>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</si>
  <si>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</si>
  <si>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</si>
  <si>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</si>
  <si>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</si>
  <si>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</si>
  <si>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</si>
  <si>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</si>
  <si>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</si>
  <si>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</si>
  <si>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</si>
  <si>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</si>
  <si>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</si>
  <si>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</si>
  <si>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</si>
  <si>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</si>
  <si>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</si>
  <si>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</si>
  <si>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</si>
  <si>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</si>
  <si>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</si>
  <si>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</si>
  <si>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</si>
  <si>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</si>
  <si>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</si>
  <si>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</si>
  <si>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</si>
  <si>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</si>
  <si>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</si>
  <si>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</si>
  <si>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</si>
  <si>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</si>
  <si>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</si>
  <si>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</si>
  <si>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</si>
  <si>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</si>
  <si>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</si>
  <si>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</si>
  <si>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</si>
  <si>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</si>
  <si>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</si>
  <si>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</si>
  <si>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</si>
  <si>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</si>
  <si>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</si>
  <si>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</si>
  <si>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</si>
  <si>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</si>
  <si>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</si>
  <si>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</si>
  <si>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</si>
  <si>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</si>
  <si>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</si>
  <si>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</si>
  <si>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</si>
  <si>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</si>
  <si>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</si>
  <si>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</si>
  <si>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</si>
  <si>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</si>
  <si>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</si>
  <si>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</si>
  <si>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</si>
  <si>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</si>
  <si>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</si>
  <si>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</si>
  <si>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</si>
  <si>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</si>
  <si>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</si>
  <si>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</si>
  <si>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</si>
  <si>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</si>
  <si>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</si>
  <si>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</si>
  <si>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</si>
  <si>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</si>
  <si>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</si>
  <si>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</si>
  <si>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</si>
  <si>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</si>
  <si>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</si>
  <si>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</si>
  <si>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</si>
  <si>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</si>
  <si>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</si>
  <si>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</si>
  <si>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</si>
  <si>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</si>
  <si>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</si>
  <si>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</si>
  <si>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</si>
  <si>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</si>
  <si>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</si>
  <si>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</si>
  <si>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</si>
  <si>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</si>
  <si>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</si>
  <si>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</si>
  <si>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</si>
  <si>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</si>
  <si>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</si>
  <si>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</si>
  <si>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</si>
  <si>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</si>
  <si>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</si>
  <si>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</si>
  <si>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</si>
  <si>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</si>
  <si>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</si>
  <si>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</si>
  <si>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</si>
  <si>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</si>
  <si>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</si>
  <si>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</si>
  <si>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</si>
  <si>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</si>
  <si>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</si>
  <si>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</si>
  <si>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</si>
  <si>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</si>
  <si>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</si>
  <si>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</si>
  <si>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</si>
  <si>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</si>
  <si>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</si>
  <si>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</si>
  <si>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</si>
  <si>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</si>
  <si>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</si>
  <si>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</si>
  <si>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</si>
  <si>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</si>
  <si>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</si>
  <si>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</si>
  <si>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</si>
  <si>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</si>
  <si>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</si>
  <si>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</si>
  <si>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</si>
  <si>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</si>
  <si>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</si>
  <si>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</si>
  <si>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</si>
  <si>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</si>
  <si>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</si>
  <si>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</si>
  <si>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</si>
  <si>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</si>
  <si>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</si>
  <si>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</si>
  <si>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</si>
  <si>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</si>
  <si>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</si>
  <si>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</si>
  <si>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</si>
  <si>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</si>
  <si>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</si>
  <si>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</si>
  <si>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</si>
  <si>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</si>
  <si>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</si>
  <si>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</si>
  <si>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</si>
  <si>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</si>
  <si>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</si>
  <si>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</si>
  <si>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</si>
  <si>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</si>
  <si>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</si>
  <si>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</si>
  <si>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</si>
  <si>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</si>
  <si>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</si>
  <si>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</si>
  <si>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</si>
  <si>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</si>
  <si>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</si>
  <si>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</si>
  <si>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</si>
  <si>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</si>
  <si>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</si>
  <si>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</si>
  <si>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</si>
  <si>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</si>
  <si>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</si>
  <si>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</si>
  <si>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</si>
  <si>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</si>
  <si>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</si>
  <si>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</si>
  <si>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</si>
  <si>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</si>
  <si>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</si>
  <si>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</si>
  <si>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</si>
  <si>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</si>
  <si>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</si>
  <si>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</si>
  <si>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</si>
  <si>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</si>
  <si>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</si>
  <si>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</si>
  <si>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</si>
  <si>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</si>
  <si>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</si>
  <si>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</si>
  <si>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</si>
  <si>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</si>
  <si>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</si>
  <si>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</si>
  <si>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</si>
  <si>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</si>
  <si>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</si>
  <si>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</si>
  <si>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</si>
  <si>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</si>
  <si>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</si>
  <si>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</si>
  <si>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</si>
  <si>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</si>
  <si>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</si>
  <si>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</si>
  <si>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</si>
  <si>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</si>
  <si>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</si>
  <si>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</si>
  <si>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</si>
  <si>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</si>
  <si>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</si>
  <si>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</si>
  <si>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</si>
  <si>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</si>
  <si>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</si>
  <si>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</si>
  <si>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</si>
  <si>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</si>
  <si>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</si>
  <si>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</si>
  <si>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</si>
  <si>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</si>
  <si>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</si>
  <si>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</si>
  <si>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</si>
  <si>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</si>
  <si>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</si>
  <si>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</si>
  <si>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</si>
  <si>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</si>
  <si>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</si>
  <si>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</si>
  <si>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</si>
  <si>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</si>
  <si>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</si>
  <si>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</si>
  <si>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</si>
  <si>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</si>
  <si>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</si>
  <si>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</si>
  <si>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</si>
  <si>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</si>
  <si>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</si>
  <si>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</si>
  <si>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</si>
  <si>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</si>
  <si>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</si>
  <si>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</si>
  <si>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</si>
  <si>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</si>
  <si>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</si>
  <si>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</si>
  <si>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</si>
  <si>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</si>
  <si>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</si>
  <si>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</si>
  <si>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</si>
  <si>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</si>
  <si>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</si>
  <si>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</si>
  <si>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</si>
  <si>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</si>
  <si>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</si>
  <si>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</si>
  <si>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</si>
  <si>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</si>
  <si>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</si>
  <si>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</si>
  <si>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</si>
  <si>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</si>
  <si>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</si>
  <si>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</si>
  <si>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</si>
  <si>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</si>
  <si>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</si>
  <si>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</si>
  <si>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</si>
  <si>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</si>
  <si>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</si>
  <si>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</si>
  <si>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</si>
  <si>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</si>
  <si>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</si>
  <si>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</si>
  <si>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</si>
  <si>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</si>
  <si>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</si>
  <si>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</si>
  <si>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</si>
  <si>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</si>
  <si>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</si>
  <si>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</si>
  <si>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</si>
  <si>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</si>
  <si>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</si>
  <si>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</si>
  <si>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</si>
  <si>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</si>
  <si>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</si>
  <si>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</si>
  <si>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</si>
  <si>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</si>
  <si>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</si>
  <si>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</si>
  <si>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</si>
  <si>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</si>
  <si>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</si>
  <si>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</si>
  <si>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</si>
  <si>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</si>
  <si>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</si>
  <si>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</si>
  <si>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</si>
  <si>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</si>
  <si>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</si>
  <si>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</si>
  <si>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</si>
  <si>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</si>
  <si>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</si>
  <si>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</si>
  <si>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</si>
  <si>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</si>
  <si>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</si>
  <si>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</si>
  <si>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</si>
  <si>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</si>
  <si>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</si>
  <si>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</si>
  <si>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</si>
  <si>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</si>
  <si>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</si>
  <si>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</si>
  <si>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</si>
  <si>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</si>
  <si>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</si>
  <si>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</si>
  <si>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</si>
  <si>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</si>
  <si>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</si>
  <si>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</si>
  <si>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</si>
  <si>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</si>
  <si>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</si>
  <si>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</si>
  <si>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</si>
  <si>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</si>
  <si>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</si>
  <si>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</si>
  <si>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</si>
  <si>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</si>
  <si>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</si>
  <si>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</si>
  <si>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</si>
  <si>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</si>
  <si>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</si>
  <si>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</si>
  <si>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</si>
  <si>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</si>
  <si>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</si>
  <si>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</si>
  <si>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</si>
  <si>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</si>
  <si>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</si>
  <si>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</si>
  <si>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</si>
  <si>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</si>
  <si>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</si>
  <si>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</si>
  <si>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</si>
  <si>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</si>
  <si>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</si>
  <si>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</si>
  <si>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</si>
  <si>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</si>
  <si>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</si>
  <si>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</si>
  <si>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</si>
  <si>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</si>
  <si>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</si>
  <si>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</si>
  <si>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</si>
  <si>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</si>
  <si>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</si>
  <si>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</si>
  <si>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</si>
  <si>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</si>
  <si>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</si>
  <si>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</si>
  <si>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</si>
  <si>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</si>
  <si>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</si>
  <si>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</si>
  <si>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</si>
  <si>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</si>
  <si>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</si>
  <si>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</si>
  <si>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</si>
  <si>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</si>
  <si>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</si>
  <si>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</si>
  <si>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</si>
  <si>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</si>
  <si>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</si>
  <si>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</si>
  <si>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</si>
  <si>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</si>
  <si>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</si>
  <si>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</si>
  <si>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</si>
  <si>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</si>
  <si>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</si>
  <si>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</si>
  <si>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</si>
  <si>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</si>
  <si>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</si>
  <si>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</si>
  <si>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</si>
  <si>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</si>
  <si>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</si>
  <si>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</si>
  <si>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</si>
  <si>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</si>
  <si>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</si>
  <si>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</si>
  <si>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</si>
  <si>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</si>
  <si>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</si>
  <si>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</si>
  <si>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</si>
  <si>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</si>
  <si>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</si>
  <si>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</si>
  <si>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</si>
  <si>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</si>
  <si>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</si>
  <si>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</si>
  <si>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</si>
  <si>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</si>
  <si>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</si>
  <si>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</si>
  <si>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</si>
  <si>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</si>
  <si>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</si>
  <si>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</si>
  <si>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</si>
  <si>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</si>
  <si>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</si>
  <si>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</si>
  <si>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</si>
  <si>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</si>
  <si>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</si>
  <si>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</si>
  <si>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</si>
  <si>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</si>
  <si>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</si>
  <si>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</si>
  <si>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</si>
  <si>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</si>
  <si>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</si>
  <si>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</si>
  <si>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</si>
  <si>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</si>
  <si>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</si>
  <si>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</si>
  <si>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</si>
  <si>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</si>
  <si>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</si>
  <si>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</si>
  <si>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</si>
  <si>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</si>
  <si>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</si>
  <si>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</si>
  <si>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</si>
  <si>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</si>
  <si>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</si>
  <si>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</si>
  <si>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</si>
  <si>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</si>
  <si>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</si>
  <si>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</si>
  <si>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</si>
  <si>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</si>
  <si>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</si>
  <si>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</si>
  <si>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</si>
  <si>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</si>
  <si>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</si>
  <si>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</si>
  <si>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</si>
  <si>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</si>
  <si>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</si>
  <si>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</si>
  <si>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</si>
  <si>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</si>
  <si>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</si>
  <si>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</si>
  <si>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</si>
  <si>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</si>
  <si>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</si>
  <si>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</si>
  <si>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</si>
  <si>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</si>
  <si>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</si>
  <si>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</si>
  <si>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</si>
  <si>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</si>
  <si>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</si>
  <si>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</si>
  <si>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</si>
  <si>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</si>
  <si>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</si>
  <si>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</si>
  <si>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</si>
  <si>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</si>
  <si>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</si>
  <si>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</si>
  <si>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</si>
  <si>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</si>
  <si>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</si>
  <si>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</si>
  <si>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</si>
  <si>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</si>
  <si>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</si>
  <si>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</si>
  <si>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</si>
  <si>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</si>
  <si>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</si>
  <si>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</si>
  <si>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</si>
  <si>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</si>
  <si>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</si>
  <si>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</si>
  <si>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</si>
  <si>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</si>
  <si>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</si>
  <si>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</si>
  <si>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</si>
  <si>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</si>
  <si>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</si>
  <si>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</si>
  <si>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</si>
  <si>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</si>
  <si>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</si>
  <si>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</si>
  <si>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</si>
  <si>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</si>
  <si>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</si>
  <si>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</si>
  <si>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</si>
  <si>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</si>
  <si>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</si>
  <si>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</si>
  <si>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</si>
  <si>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</si>
  <si>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</si>
  <si>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</si>
  <si>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</si>
  <si>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</si>
  <si>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</si>
  <si>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</si>
  <si>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</si>
  <si>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</si>
  <si>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</si>
  <si>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</si>
  <si>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</si>
  <si>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</si>
  <si>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</si>
  <si>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</si>
  <si>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</si>
  <si>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</si>
  <si>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</si>
  <si>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</si>
  <si>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</si>
  <si>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</si>
  <si>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</si>
  <si>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</si>
  <si>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</si>
  <si>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</si>
  <si>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</si>
  <si>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</si>
  <si>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</si>
  <si>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</si>
  <si>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</si>
  <si>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</si>
  <si>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</si>
  <si>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</si>
  <si>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</si>
  <si>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</si>
  <si>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</si>
  <si>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</si>
  <si>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</si>
  <si>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</si>
  <si>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</si>
  <si>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</si>
  <si>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</si>
  <si>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</si>
  <si>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</si>
  <si>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</si>
  <si>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</si>
  <si>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</si>
  <si>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</si>
  <si>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</si>
  <si>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</si>
  <si>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</si>
  <si>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</si>
  <si>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</si>
  <si>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</si>
  <si>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</si>
  <si>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</si>
  <si>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</si>
  <si>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</si>
  <si>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</si>
  <si>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</si>
  <si>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</si>
  <si>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</si>
  <si>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</si>
  <si>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</si>
  <si>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</si>
  <si>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</si>
  <si>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</si>
  <si>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</si>
  <si>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</si>
  <si>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</si>
  <si>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</si>
  <si>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</si>
  <si>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</si>
  <si>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</si>
  <si>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</si>
  <si>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</si>
  <si>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</si>
  <si>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</si>
  <si>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</si>
  <si>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</si>
  <si>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</si>
  <si>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</si>
  <si>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</si>
  <si>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</si>
  <si>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</si>
  <si>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</si>
  <si>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</si>
  <si>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</si>
  <si>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</si>
  <si>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</si>
  <si>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</si>
  <si>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</si>
  <si>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</si>
  <si>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</si>
  <si>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</si>
  <si>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</si>
  <si>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</si>
  <si>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</si>
  <si>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</si>
  <si>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</si>
  <si>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</si>
  <si>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</si>
  <si>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</si>
  <si>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</si>
  <si>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</si>
  <si>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</si>
  <si>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</si>
  <si>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</si>
  <si>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</si>
  <si>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</si>
  <si>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</si>
  <si>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</si>
  <si>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</si>
  <si>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</si>
  <si>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</si>
  <si>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</si>
  <si>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</si>
  <si>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</si>
  <si>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</si>
  <si>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</si>
  <si>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</si>
  <si>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</si>
  <si>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</si>
  <si>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</si>
  <si>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</si>
  <si>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</si>
  <si>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</si>
  <si>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</si>
  <si>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</si>
  <si>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</si>
  <si>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</si>
  <si>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</si>
  <si>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</si>
  <si>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</si>
  <si>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</si>
  <si>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</si>
  <si>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</si>
  <si>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</si>
  <si>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</si>
  <si>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</si>
  <si>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</si>
  <si>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</si>
  <si>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</si>
  <si>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</si>
  <si>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</si>
  <si>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</si>
  <si>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</si>
  <si>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</si>
  <si>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</si>
  <si>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</si>
  <si>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</si>
  <si>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</si>
  <si>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</si>
  <si>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</si>
  <si>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</si>
  <si>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</si>
  <si>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</si>
  <si>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</si>
  <si>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</si>
  <si>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</si>
  <si>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</si>
  <si>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</si>
  <si>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</si>
  <si>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</si>
  <si>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</si>
  <si>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</si>
  <si>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</si>
  <si>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</si>
  <si>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</si>
  <si>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</si>
  <si>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</si>
  <si>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</si>
  <si>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</si>
  <si>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</si>
  <si>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</si>
  <si>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</si>
  <si>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</si>
  <si>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</si>
  <si>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</si>
  <si>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</si>
  <si>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</si>
  <si>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</si>
  <si>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</si>
  <si>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</si>
  <si>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</si>
  <si>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</si>
  <si>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</si>
  <si>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</si>
  <si>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</si>
  <si>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</si>
  <si>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</si>
  <si>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</si>
  <si>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</si>
  <si>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</si>
  <si>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</si>
  <si>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</si>
  <si>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</si>
  <si>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</si>
  <si>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</si>
  <si>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</si>
  <si>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</si>
  <si>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</si>
  <si>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</si>
  <si>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</si>
  <si>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</si>
  <si>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</si>
  <si>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</si>
  <si>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</si>
  <si>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</si>
  <si>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</si>
  <si>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</si>
  <si>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</si>
  <si>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</si>
  <si>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</si>
  <si>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</si>
  <si>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</si>
  <si>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</si>
  <si>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</si>
  <si>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</si>
  <si>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</si>
  <si>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</si>
  <si>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</si>
  <si>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</si>
  <si>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</si>
  <si>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</si>
  <si>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</si>
  <si>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</si>
  <si>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</si>
  <si>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</si>
  <si>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</si>
  <si>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</si>
  <si>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</si>
  <si>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</si>
  <si>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</si>
  <si>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</si>
  <si>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</si>
  <si>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</si>
  <si>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</si>
  <si>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</si>
  <si>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</si>
  <si>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</si>
  <si>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</si>
  <si>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</si>
  <si>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</si>
  <si>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</si>
  <si>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</si>
  <si>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</si>
  <si>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</si>
  <si>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</si>
  <si>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</si>
  <si>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</si>
  <si>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</si>
  <si>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</si>
  <si>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</si>
  <si>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</si>
  <si>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</si>
  <si>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</si>
  <si>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</si>
  <si>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</si>
  <si>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</si>
  <si>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</si>
  <si>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</si>
  <si>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</si>
  <si>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</si>
  <si>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</si>
  <si>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</si>
  <si>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</si>
  <si>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</si>
  <si>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</si>
  <si>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</si>
  <si>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</si>
  <si>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</si>
  <si>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</si>
  <si>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</si>
  <si>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</si>
  <si>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</si>
  <si>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</si>
  <si>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</si>
  <si>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</si>
  <si>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</si>
  <si>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</si>
  <si>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</si>
  <si>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</si>
  <si>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</si>
  <si>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</si>
  <si>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</si>
  <si>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</si>
  <si>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</si>
  <si>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</si>
  <si>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</si>
  <si>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</si>
  <si>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</si>
  <si>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</si>
  <si>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</si>
  <si>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</si>
  <si>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</si>
  <si>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</si>
  <si>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</si>
  <si>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</si>
  <si>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</si>
  <si>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</si>
  <si>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</si>
  <si>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</si>
  <si>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</si>
  <si>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</si>
  <si>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</si>
  <si>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</si>
  <si>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</si>
  <si>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</si>
  <si>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</si>
  <si>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</si>
  <si>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</si>
  <si>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</si>
  <si>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</si>
  <si>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</si>
  <si>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</si>
  <si>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</si>
  <si>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</si>
  <si>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</si>
  <si>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</si>
  <si>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</si>
  <si>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</si>
  <si>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</si>
  <si>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</si>
  <si>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</si>
  <si>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</si>
  <si>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</si>
  <si>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</si>
  <si>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</si>
  <si>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</si>
  <si>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</si>
  <si>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</si>
  <si>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</si>
  <si>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</si>
  <si>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</si>
  <si>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</si>
  <si>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</si>
  <si>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</si>
  <si>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</si>
  <si>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</si>
  <si>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</si>
  <si>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</si>
  <si>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</si>
  <si>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</si>
  <si>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</si>
  <si>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</si>
  <si>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</si>
  <si>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</si>
  <si>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</si>
  <si>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</si>
  <si>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</si>
  <si>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</si>
  <si>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</si>
  <si>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</si>
  <si>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</si>
  <si>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</si>
  <si>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</si>
  <si>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</si>
  <si>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</si>
  <si>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</si>
  <si>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</si>
  <si>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</si>
  <si>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</si>
  <si>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</si>
  <si>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</si>
  <si>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</si>
  <si>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</si>
  <si>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</si>
  <si>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</si>
  <si>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</si>
  <si>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</si>
  <si>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</si>
  <si>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</si>
  <si>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</si>
  <si>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</si>
  <si>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</si>
  <si>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</si>
  <si>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</si>
  <si>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</si>
  <si>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</si>
  <si>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</si>
  <si>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</si>
  <si>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</si>
  <si>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</si>
  <si>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</si>
  <si>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</si>
  <si>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</si>
  <si>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</si>
  <si>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</si>
  <si>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</si>
  <si>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</si>
  <si>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</si>
  <si>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</si>
  <si>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</si>
  <si>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</si>
  <si>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</si>
  <si>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</si>
  <si>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</si>
  <si>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</si>
  <si>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</si>
  <si>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</si>
  <si>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</si>
  <si>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</si>
  <si>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</si>
  <si>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</si>
  <si>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</si>
  <si>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</si>
  <si>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</si>
  <si>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</si>
  <si>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</si>
  <si>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</si>
  <si>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</si>
  <si>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</si>
  <si>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</si>
  <si>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</si>
  <si>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</si>
  <si>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</si>
  <si>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</si>
  <si>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</si>
  <si>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</si>
  <si>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</si>
  <si>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</si>
  <si>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</si>
  <si>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</si>
  <si>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</si>
  <si>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</si>
  <si>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</si>
  <si>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</si>
  <si>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</si>
  <si>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</si>
  <si>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</si>
  <si>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</si>
  <si>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</si>
  <si>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</si>
  <si>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</si>
  <si>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</si>
  <si>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</si>
  <si>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</si>
  <si>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</si>
  <si>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</si>
  <si>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</si>
  <si>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</si>
  <si>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</si>
  <si>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</si>
  <si>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</si>
  <si>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</si>
  <si>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</si>
  <si>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</si>
  <si>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</si>
  <si>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</si>
  <si>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</si>
  <si>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</si>
  <si>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</si>
  <si>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</si>
  <si>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</si>
  <si>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</si>
  <si>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</si>
  <si>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</si>
  <si>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</si>
  <si>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</si>
  <si>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</si>
  <si>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</si>
  <si>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</si>
  <si>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</si>
  <si>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</si>
  <si>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</si>
  <si>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</si>
  <si>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</si>
  <si>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</si>
  <si>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</si>
  <si>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</si>
  <si>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</si>
  <si>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</si>
  <si>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</si>
  <si>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</si>
  <si>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</si>
  <si>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</si>
  <si>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</si>
  <si>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</si>
  <si>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</si>
  <si>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</si>
  <si>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</si>
  <si>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</si>
  <si>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</si>
  <si>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</si>
  <si>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</si>
  <si>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</si>
  <si>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</si>
  <si>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</si>
  <si>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</si>
  <si>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</si>
  <si>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</si>
  <si>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</si>
  <si>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</si>
  <si>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</si>
  <si>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</si>
  <si>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</si>
  <si>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</si>
  <si>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</si>
  <si>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</si>
  <si>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</si>
  <si>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</si>
  <si>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</si>
  <si>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</si>
  <si>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</si>
  <si>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</si>
  <si>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</si>
  <si>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</si>
  <si>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</si>
  <si>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</si>
  <si>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</si>
  <si>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</si>
  <si>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</si>
  <si>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</si>
  <si>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</si>
  <si>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</si>
  <si>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</si>
  <si>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</si>
  <si>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</si>
  <si>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</si>
  <si>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</si>
  <si>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</si>
  <si>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</si>
  <si>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</si>
  <si>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</si>
  <si>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</si>
  <si>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</si>
  <si>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</si>
  <si>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</si>
  <si>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</si>
  <si>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</si>
  <si>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</si>
  <si>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</si>
  <si>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</si>
  <si>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</si>
  <si>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</si>
  <si>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</si>
  <si>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</si>
  <si>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</si>
  <si>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</si>
  <si>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</si>
  <si>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</si>
  <si>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</si>
  <si>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</si>
  <si>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</si>
  <si>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</si>
  <si>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</si>
  <si>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</si>
  <si>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</si>
  <si>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</si>
  <si>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</si>
  <si>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</si>
  <si>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</si>
  <si>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</si>
  <si>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</si>
  <si>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</si>
  <si>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</si>
  <si>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</si>
  <si>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</si>
  <si>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</si>
  <si>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</si>
  <si>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</si>
  <si>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</si>
  <si>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</si>
  <si>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</si>
  <si>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</si>
  <si>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</si>
  <si>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</si>
  <si>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</si>
  <si>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</si>
  <si>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</si>
  <si>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</si>
  <si>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</si>
  <si>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</si>
  <si>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</si>
  <si>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</si>
  <si>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</si>
  <si>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</si>
  <si>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</si>
  <si>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</si>
  <si>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</si>
  <si>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</si>
  <si>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</si>
  <si>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</si>
  <si>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</si>
  <si>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</si>
  <si>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</si>
  <si>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</si>
  <si>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</si>
  <si>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</si>
  <si>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</si>
  <si>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</si>
  <si>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</si>
  <si>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</si>
  <si>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</si>
  <si>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</si>
  <si>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</si>
  <si>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</si>
  <si>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</si>
  <si>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</si>
  <si>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</si>
  <si>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</si>
  <si>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</si>
  <si>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</si>
  <si>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</si>
  <si>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</si>
  <si>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</si>
  <si>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</si>
  <si>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</si>
  <si>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</si>
  <si>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</si>
  <si>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</si>
  <si>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</si>
  <si>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</si>
  <si>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</si>
  <si>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</si>
  <si>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</si>
  <si>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</si>
  <si>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</si>
  <si>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</si>
  <si>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</si>
  <si>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</si>
  <si>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</si>
  <si>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</si>
  <si>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</si>
  <si>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</si>
  <si>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</si>
  <si>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</si>
  <si>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</si>
  <si>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</si>
  <si>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</si>
  <si>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</si>
  <si>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</si>
  <si>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</si>
  <si>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</si>
  <si>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</si>
  <si>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</si>
  <si>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</si>
  <si>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</si>
  <si>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</si>
  <si>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</si>
  <si>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</si>
  <si>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</si>
  <si>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</si>
  <si>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</si>
  <si>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</si>
  <si>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</si>
  <si>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</si>
  <si>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</si>
  <si>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</si>
  <si>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</si>
  <si>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</si>
  <si>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</si>
  <si>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</si>
  <si>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</si>
  <si>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</si>
  <si>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</si>
  <si>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</si>
  <si>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</si>
  <si>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</si>
  <si>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</si>
  <si>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</si>
  <si>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</si>
  <si>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</si>
  <si>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</si>
  <si>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</si>
  <si>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</si>
  <si>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</si>
  <si>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</si>
  <si>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</si>
  <si>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</si>
  <si>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</si>
  <si>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</si>
  <si>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</si>
  <si>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</si>
  <si>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</si>
  <si>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</si>
  <si>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</si>
  <si>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</si>
  <si>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</si>
  <si>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</si>
  <si>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</si>
  <si>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</si>
  <si>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</si>
  <si>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</si>
  <si>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</si>
  <si>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</si>
  <si>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</si>
  <si>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</si>
  <si>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</si>
  <si>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</si>
  <si>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</si>
  <si>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</si>
  <si>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</si>
  <si>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</si>
  <si>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</si>
  <si>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</si>
  <si>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</si>
  <si>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</si>
  <si>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</si>
  <si>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</si>
  <si>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</si>
  <si>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</si>
  <si>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</si>
  <si>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</si>
  <si>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</si>
  <si>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</si>
  <si>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</si>
  <si>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</si>
  <si>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</si>
  <si>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</si>
  <si>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</si>
  <si>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</si>
  <si>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</si>
  <si>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</si>
  <si>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</si>
  <si>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</si>
  <si>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</si>
  <si>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</si>
  <si>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</si>
  <si>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</si>
  <si>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</si>
  <si>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</si>
  <si>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</si>
  <si>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</si>
  <si>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</si>
  <si>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</si>
  <si>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</si>
  <si>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</si>
  <si>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</si>
  <si>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</si>
  <si>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</si>
  <si>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</si>
  <si>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</si>
  <si>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</si>
  <si>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</si>
  <si>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</si>
  <si>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</si>
  <si>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</si>
  <si>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</si>
  <si>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</si>
  <si>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</si>
  <si>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</si>
  <si>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</si>
  <si>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</si>
  <si>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</si>
  <si>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</si>
  <si>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</si>
  <si>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</si>
  <si>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</si>
  <si>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</si>
  <si>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</si>
  <si>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</si>
  <si>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</si>
  <si>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</si>
  <si>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</si>
  <si>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</si>
  <si>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</si>
  <si>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</si>
  <si>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</si>
  <si>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</si>
  <si>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</si>
  <si>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</si>
  <si>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</si>
  <si>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</si>
  <si>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</si>
  <si>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</si>
  <si>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</si>
  <si>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</si>
  <si>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</si>
  <si>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</si>
  <si>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</si>
  <si>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</si>
  <si>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</si>
  <si>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</si>
  <si>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</si>
  <si>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</si>
  <si>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</si>
  <si>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</si>
  <si>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</si>
  <si>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</si>
  <si>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</si>
  <si>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</si>
  <si>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</si>
  <si>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</si>
  <si>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</si>
  <si>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</si>
  <si>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</si>
  <si>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</si>
  <si>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</si>
  <si>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</si>
  <si>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</si>
  <si>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</si>
  <si>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</si>
  <si>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</si>
  <si>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</si>
  <si>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</si>
  <si>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</si>
  <si>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</si>
  <si>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</si>
  <si>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</si>
  <si>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</si>
  <si>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</si>
  <si>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</si>
  <si>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</si>
  <si>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</si>
  <si>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</si>
  <si>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</si>
  <si>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</si>
  <si>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</si>
  <si>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</si>
  <si>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</si>
  <si>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</si>
  <si>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</si>
  <si>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</si>
  <si>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</si>
  <si>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</si>
  <si>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</si>
  <si>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</si>
  <si>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</si>
  <si>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</si>
  <si>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</si>
  <si>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</si>
  <si>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</si>
  <si>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</si>
  <si>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</si>
  <si>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</si>
  <si>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</si>
  <si>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</si>
  <si>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</si>
  <si>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</si>
  <si>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</si>
  <si>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</si>
  <si>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</si>
  <si>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</si>
  <si>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</si>
  <si>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</si>
  <si>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</si>
  <si>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</si>
  <si>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</si>
  <si>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</si>
  <si>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</si>
  <si>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</si>
  <si>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</si>
  <si>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</si>
  <si>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</si>
  <si>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</si>
  <si>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</si>
  <si>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</si>
  <si>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</si>
  <si>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</si>
  <si>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</si>
  <si>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</si>
  <si>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</si>
  <si>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</si>
  <si>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</si>
  <si>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</si>
  <si>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</si>
  <si>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</si>
  <si>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</si>
  <si>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</si>
  <si>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</si>
  <si>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</si>
  <si>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</si>
  <si>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</si>
  <si>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</si>
  <si>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</si>
  <si>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</si>
  <si>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</si>
  <si>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</si>
  <si>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</si>
  <si>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</si>
  <si>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</si>
  <si>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</si>
  <si>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</si>
  <si>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</si>
  <si>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</si>
  <si>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</si>
  <si>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</si>
  <si>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</si>
  <si>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</si>
  <si>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</si>
  <si>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</si>
  <si>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</si>
  <si>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</si>
  <si>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</si>
  <si>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</si>
  <si>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</si>
  <si>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</si>
  <si>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</si>
  <si>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</si>
  <si>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</si>
  <si>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</si>
  <si>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</si>
  <si>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</si>
  <si>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</si>
  <si>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</si>
  <si>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</si>
  <si>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</si>
  <si>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</si>
  <si>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</si>
  <si>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</si>
  <si>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</si>
  <si>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</si>
  <si>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</si>
  <si>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</si>
  <si>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</si>
  <si>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</si>
  <si>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</si>
  <si>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</si>
  <si>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</si>
  <si>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</si>
  <si>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</si>
  <si>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</si>
  <si>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</si>
  <si>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</si>
  <si>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</si>
  <si>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</si>
  <si>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</si>
  <si>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</si>
  <si>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</si>
  <si>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</si>
  <si>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</si>
  <si>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</si>
  <si>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</si>
  <si>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</si>
  <si>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</si>
  <si>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</si>
  <si>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</si>
  <si>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</si>
  <si>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</si>
  <si>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</si>
  <si>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</si>
  <si>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</si>
  <si>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</si>
  <si>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</si>
  <si>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</si>
  <si>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</si>
  <si>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</si>
  <si>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</si>
  <si>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</si>
  <si>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</si>
  <si>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</si>
  <si>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</si>
  <si>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</si>
  <si>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</si>
  <si>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</si>
  <si>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</si>
  <si>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</si>
  <si>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</si>
  <si>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</si>
  <si>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</si>
  <si>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</si>
  <si>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</si>
  <si>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</si>
  <si>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</si>
  <si>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</si>
  <si>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</si>
  <si>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</si>
  <si>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</si>
  <si>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</si>
  <si>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</si>
  <si>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</si>
  <si>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</si>
  <si>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</si>
  <si>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</si>
  <si>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</si>
  <si>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</si>
  <si>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</si>
  <si>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</si>
  <si>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</si>
  <si>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</si>
  <si>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</si>
  <si>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</si>
  <si>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</si>
  <si>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</si>
  <si>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</si>
  <si>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</si>
  <si>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</si>
  <si>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</si>
  <si>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</si>
  <si>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</si>
  <si>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</si>
  <si>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</si>
  <si>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</si>
  <si>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</si>
  <si>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</si>
  <si>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</si>
  <si>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</si>
  <si>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</si>
  <si>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</si>
  <si>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</si>
  <si>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</si>
  <si>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</si>
  <si>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</si>
  <si>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</si>
  <si>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</si>
  <si>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</si>
  <si>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</si>
  <si>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</si>
  <si>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</si>
  <si>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</si>
  <si>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</si>
  <si>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</si>
  <si>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</si>
  <si>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</si>
  <si>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</si>
  <si>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</si>
  <si>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</si>
  <si>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</si>
  <si>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</si>
  <si>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</si>
  <si>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</si>
  <si>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</si>
  <si>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</si>
  <si>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</si>
  <si>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</si>
  <si>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</si>
  <si>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</si>
  <si>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</si>
  <si>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</si>
  <si>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</si>
  <si>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</si>
  <si>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</si>
  <si>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</si>
  <si>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</si>
  <si>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</si>
  <si>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</si>
  <si>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</si>
  <si>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</si>
  <si>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</si>
  <si>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</si>
  <si>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</si>
  <si>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</si>
  <si>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</si>
  <si>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</si>
  <si>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</si>
  <si>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</si>
  <si>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</si>
  <si>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</si>
  <si>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</si>
  <si>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</si>
  <si>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</si>
  <si>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</si>
  <si>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</si>
  <si>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</si>
  <si>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</si>
  <si>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</si>
  <si>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</si>
  <si>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</si>
  <si>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</si>
  <si>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</si>
  <si>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</si>
  <si>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</si>
  <si>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</si>
  <si>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</si>
  <si>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</si>
  <si>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</si>
  <si>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</si>
  <si>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</si>
  <si>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</si>
  <si>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</si>
  <si>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</si>
  <si>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</si>
  <si>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</si>
  <si>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</si>
  <si>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</si>
  <si>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</si>
  <si>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</si>
  <si>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</si>
  <si>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</si>
  <si>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</si>
  <si>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</si>
  <si>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</si>
  <si>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</si>
  <si>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</si>
  <si>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</si>
  <si>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</si>
  <si>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</si>
  <si>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</si>
  <si>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</si>
  <si>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</si>
  <si>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</si>
  <si>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</si>
  <si>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</si>
  <si>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</si>
  <si>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</si>
  <si>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</si>
  <si>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</si>
  <si>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</si>
  <si>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</si>
  <si>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</si>
  <si>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</si>
  <si>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</si>
  <si>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</si>
  <si>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</si>
  <si>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</si>
  <si>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</si>
  <si>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</si>
  <si>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</si>
  <si>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</si>
  <si>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</si>
  <si>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</si>
  <si>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</si>
  <si>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</si>
  <si>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</si>
  <si>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</si>
  <si>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</si>
  <si>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</si>
  <si>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</si>
  <si>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</si>
  <si>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</si>
  <si>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</si>
  <si>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</si>
  <si>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</si>
  <si>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</si>
  <si>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</si>
  <si>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</si>
  <si>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</si>
  <si>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</si>
  <si>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</si>
  <si>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</si>
  <si>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</si>
  <si>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</si>
  <si>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</si>
  <si>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</si>
  <si>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</si>
  <si>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</si>
  <si>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</si>
  <si>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</si>
  <si>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</si>
  <si>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</si>
  <si>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</si>
  <si>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</si>
  <si>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</si>
  <si>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</si>
  <si>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</si>
  <si>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</si>
  <si>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</si>
  <si>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</si>
  <si>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</si>
  <si>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</si>
  <si>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</si>
  <si>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</si>
  <si>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</si>
  <si>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</si>
  <si>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</si>
  <si>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</si>
  <si>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</si>
  <si>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</si>
  <si>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</si>
  <si>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</si>
  <si>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</si>
  <si>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</si>
  <si>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</si>
  <si>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</si>
  <si>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</si>
  <si>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</si>
  <si>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</si>
  <si>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</si>
  <si>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</si>
  <si>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</si>
  <si>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</si>
  <si>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</si>
  <si>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</si>
  <si>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</si>
  <si>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</si>
  <si>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</si>
  <si>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</si>
  <si>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</si>
  <si>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</si>
  <si>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</si>
  <si>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</si>
  <si>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</si>
  <si>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</si>
  <si>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</si>
  <si>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</si>
  <si>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</si>
  <si>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</si>
  <si>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</si>
  <si>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</si>
  <si>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</si>
  <si>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</si>
  <si>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</si>
  <si>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</si>
  <si>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</si>
  <si>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</si>
  <si>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</si>
  <si>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</si>
  <si>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</si>
  <si>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</si>
  <si>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</si>
  <si>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</si>
  <si>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</si>
  <si>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</si>
  <si>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</si>
  <si>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</si>
  <si>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</si>
  <si>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</si>
  <si>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</si>
  <si>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</si>
  <si>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</si>
  <si>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</si>
  <si>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</si>
  <si>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</si>
  <si>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</si>
  <si>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</si>
  <si>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</si>
  <si>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</si>
  <si>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</si>
  <si>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</si>
  <si>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</si>
  <si>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</si>
  <si>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</si>
  <si>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</si>
  <si>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</si>
  <si>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</si>
  <si>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</si>
  <si>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</si>
  <si>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</si>
  <si>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</si>
  <si>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</si>
  <si>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</si>
  <si>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</si>
  <si>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</si>
  <si>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</si>
  <si>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</si>
  <si>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</si>
  <si>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</si>
  <si>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</si>
  <si>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</si>
  <si>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</si>
  <si>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</si>
  <si>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</si>
  <si>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</si>
  <si>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</si>
  <si>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</si>
  <si>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</si>
  <si>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</si>
  <si>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</si>
  <si>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</si>
  <si>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</si>
  <si>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</si>
  <si>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</si>
  <si>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</si>
  <si>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</si>
  <si>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</si>
  <si>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</si>
  <si>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</si>
  <si>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</si>
  <si>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</si>
  <si>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</si>
  <si>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</si>
  <si>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</si>
  <si>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</si>
  <si>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</si>
  <si>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</si>
  <si>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</si>
  <si>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</si>
  <si>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</si>
  <si>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</si>
  <si>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</si>
  <si>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</si>
  <si>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</si>
  <si>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</si>
  <si>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</si>
  <si>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</si>
  <si>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</si>
  <si>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</si>
  <si>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</si>
  <si>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</si>
  <si>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</si>
  <si>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</si>
  <si>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</si>
  <si>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</si>
  <si>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</si>
  <si>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</si>
  <si>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</si>
  <si>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</si>
  <si>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</si>
  <si>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</si>
  <si>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</si>
  <si>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</si>
  <si>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</si>
  <si>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</si>
  <si>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</si>
  <si>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</si>
  <si>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</si>
  <si>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</si>
  <si>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</si>
  <si>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</si>
  <si>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</si>
  <si>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</si>
  <si>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</si>
  <si>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</si>
  <si>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</si>
  <si>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</si>
  <si>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</si>
  <si>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</si>
  <si>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</si>
  <si>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</si>
  <si>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</si>
  <si>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</si>
  <si>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</si>
  <si>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</si>
  <si>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</si>
  <si>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</si>
  <si>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</si>
  <si>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</si>
  <si>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</si>
  <si>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</si>
  <si>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</si>
  <si>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</si>
  <si>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</si>
  <si>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</si>
  <si>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</si>
  <si>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</si>
  <si>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</si>
  <si>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</si>
  <si>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</si>
  <si>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</si>
  <si>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</si>
  <si>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</si>
  <si>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</si>
  <si>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</si>
  <si>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</si>
  <si>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</si>
  <si>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</si>
  <si>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</si>
  <si>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</si>
  <si>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</si>
  <si>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</si>
  <si>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</si>
  <si>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</si>
  <si>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</si>
  <si>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</si>
  <si>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</si>
  <si>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</si>
  <si>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</si>
  <si>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</si>
  <si>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</si>
  <si>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</si>
  <si>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</si>
  <si>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</si>
  <si>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</si>
  <si>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</si>
  <si>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</si>
  <si>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</si>
  <si>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</si>
  <si>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</si>
  <si>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</si>
  <si>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</si>
  <si>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</si>
  <si>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</si>
  <si>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</si>
  <si>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</si>
  <si>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</si>
  <si>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</si>
  <si>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</si>
  <si>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</si>
  <si>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</si>
  <si>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</si>
  <si>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</si>
  <si>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</si>
  <si>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</si>
  <si>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</si>
  <si>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</si>
  <si>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</si>
  <si>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</si>
  <si>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</si>
  <si>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</si>
  <si>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</si>
  <si>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</si>
  <si>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</si>
  <si>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</si>
  <si>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</si>
  <si>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</si>
  <si>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</si>
  <si>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</si>
  <si>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</si>
  <si>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</si>
  <si>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</si>
  <si>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</si>
  <si>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</si>
  <si>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</si>
  <si>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</si>
  <si>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</si>
  <si>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</si>
  <si>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</si>
  <si>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</si>
  <si>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</si>
  <si>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</si>
  <si>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</si>
  <si>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</si>
  <si>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</si>
  <si>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</si>
  <si>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</si>
  <si>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</si>
  <si>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</si>
  <si>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</si>
  <si>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</si>
  <si>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</si>
  <si>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</si>
  <si>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</si>
  <si>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</si>
  <si>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</si>
  <si>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</si>
  <si>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</si>
  <si>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</si>
  <si>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</si>
  <si>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</si>
  <si>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</si>
  <si>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</si>
  <si>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</si>
  <si>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</si>
  <si>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</si>
  <si>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</si>
  <si>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</si>
  <si>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</si>
  <si>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</si>
  <si>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</si>
  <si>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</si>
  <si>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</si>
  <si>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</si>
  <si>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</si>
  <si>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</si>
  <si>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</si>
  <si>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</si>
  <si>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</si>
  <si>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</si>
  <si>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</si>
  <si>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</si>
  <si>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</si>
  <si>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</si>
  <si>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</si>
  <si>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</si>
  <si>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</si>
  <si>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</si>
  <si>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</si>
  <si>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</si>
  <si>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</si>
  <si>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</si>
  <si>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</si>
  <si>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</si>
  <si>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</si>
  <si>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</si>
  <si>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</si>
  <si>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</si>
  <si>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</si>
  <si>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</si>
  <si>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</si>
  <si>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</si>
  <si>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</si>
  <si>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</si>
  <si>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</si>
  <si>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</si>
  <si>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</si>
  <si>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</si>
  <si>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</si>
  <si>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</si>
  <si>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</si>
  <si>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</si>
  <si>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</si>
  <si>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</si>
  <si>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</si>
  <si>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</si>
  <si>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</si>
  <si>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</si>
  <si>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</si>
  <si>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</si>
  <si>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</si>
  <si>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</si>
  <si>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</si>
  <si>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</si>
  <si>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</si>
  <si>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</si>
  <si>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</si>
  <si>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</si>
  <si>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</si>
  <si>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</si>
  <si>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</si>
  <si>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</si>
  <si>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</si>
  <si>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</si>
  <si>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</si>
  <si>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</si>
  <si>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</si>
  <si>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</si>
  <si>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</si>
  <si>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</si>
  <si>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</si>
  <si>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</si>
  <si>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</si>
  <si>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</si>
  <si>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</si>
  <si>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</si>
  <si>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</si>
  <si>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</si>
  <si>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</si>
  <si>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</si>
  <si>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</si>
  <si>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</si>
  <si>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</si>
  <si>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</si>
  <si>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</si>
  <si>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</si>
  <si>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</si>
  <si>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</si>
  <si>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</si>
  <si>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</si>
  <si>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</si>
  <si>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</si>
  <si>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</si>
  <si>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</si>
  <si>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</si>
  <si>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</si>
  <si>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</si>
  <si>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</si>
  <si>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</si>
  <si>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</si>
  <si>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</si>
  <si>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</si>
  <si>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</si>
  <si>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</si>
  <si>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</si>
  <si>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</si>
  <si>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</si>
  <si>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</si>
  <si>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</si>
  <si>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</si>
  <si>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</si>
  <si>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</si>
  <si>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</si>
  <si>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</si>
  <si>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</si>
  <si>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</si>
  <si>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</si>
  <si>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</si>
  <si>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</si>
  <si>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</si>
  <si>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</si>
  <si>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</si>
  <si>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</si>
  <si>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</si>
  <si>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</si>
  <si>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</si>
  <si>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</si>
  <si>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</si>
  <si>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</si>
  <si>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</si>
  <si>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</si>
  <si>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</si>
  <si>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</si>
  <si>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</si>
  <si>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</si>
  <si>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</si>
  <si>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</si>
  <si>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</si>
  <si>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</si>
  <si>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</si>
  <si>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</si>
  <si>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</si>
  <si>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</si>
  <si>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</si>
  <si>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</si>
  <si>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</si>
  <si>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</si>
  <si>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</si>
  <si>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</si>
  <si>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</si>
  <si>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</si>
  <si>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</si>
  <si>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</si>
  <si>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</si>
  <si>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</si>
  <si>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</si>
  <si>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</si>
  <si>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</si>
  <si>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</si>
  <si>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</si>
  <si>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</si>
  <si>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</si>
  <si>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</si>
  <si>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</si>
  <si>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</si>
  <si>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</si>
  <si>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</si>
  <si>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</si>
  <si>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</si>
  <si>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</si>
  <si>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</si>
  <si>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</si>
  <si>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</si>
  <si>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</si>
  <si>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</si>
  <si>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</si>
  <si>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</si>
  <si>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</si>
  <si>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</si>
  <si>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</si>
  <si>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</si>
  <si>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</si>
  <si>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</si>
  <si>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</si>
  <si>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</si>
  <si>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</si>
  <si>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</si>
  <si>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</si>
  <si>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</si>
  <si>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</si>
  <si>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</si>
  <si>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</si>
  <si>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</si>
  <si>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</si>
  <si>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</si>
  <si>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</si>
  <si>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</si>
  <si>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</si>
  <si>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</si>
  <si>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</si>
  <si>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</si>
  <si>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</si>
  <si>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</si>
  <si>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</si>
  <si>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</si>
  <si>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</si>
  <si>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</si>
  <si>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</si>
  <si>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</si>
  <si>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</si>
  <si>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</si>
  <si>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</si>
  <si>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</si>
  <si>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</si>
  <si>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</si>
  <si>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</si>
  <si>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</si>
  <si>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</si>
  <si>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</si>
  <si>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</si>
  <si>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</si>
  <si>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</si>
  <si>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</si>
  <si>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</si>
  <si>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</si>
  <si>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</si>
  <si>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</si>
  <si>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</si>
  <si>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</si>
  <si>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</si>
  <si>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</si>
  <si>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</si>
  <si>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</si>
  <si>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</si>
  <si>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</si>
  <si>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</si>
  <si>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</si>
  <si>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</si>
  <si>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</si>
  <si>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</si>
  <si>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</si>
  <si>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</si>
  <si>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</si>
  <si>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</si>
  <si>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</si>
  <si>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</si>
  <si>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</si>
  <si>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</si>
  <si>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</si>
  <si>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</si>
  <si>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</si>
  <si>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</si>
  <si>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</si>
  <si>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</si>
  <si>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</si>
  <si>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</si>
  <si>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</si>
  <si>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</si>
  <si>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</si>
  <si>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</si>
  <si>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</si>
  <si>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</si>
  <si>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</si>
  <si>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</si>
  <si>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</si>
  <si>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</si>
  <si>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</si>
  <si>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</si>
  <si>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</si>
  <si>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</si>
  <si>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</si>
  <si>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</si>
  <si>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</si>
  <si>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</si>
  <si>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</si>
  <si>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</si>
  <si>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</si>
  <si>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</si>
  <si>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</si>
  <si>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</si>
  <si>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</si>
  <si>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</si>
  <si>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</si>
  <si>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</si>
  <si>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</si>
  <si>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</si>
  <si>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</si>
  <si>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</si>
  <si>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</si>
  <si>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</si>
  <si>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</si>
  <si>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</si>
  <si>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</si>
  <si>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</si>
  <si>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</si>
  <si>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</si>
  <si>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</si>
  <si>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</si>
  <si>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</si>
  <si>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</si>
  <si>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</si>
  <si>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</si>
  <si>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</si>
  <si>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</si>
  <si>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</si>
  <si>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</si>
  <si>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</si>
  <si>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</si>
  <si>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</si>
  <si>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</si>
  <si>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</si>
  <si>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</si>
  <si>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</si>
  <si>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</si>
  <si>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</si>
  <si>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</si>
  <si>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</si>
  <si>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</si>
  <si>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</si>
  <si>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</si>
  <si>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</si>
  <si>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</si>
  <si>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</si>
  <si>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</si>
  <si>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</si>
  <si>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</si>
  <si>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</si>
  <si>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</si>
  <si>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</si>
  <si>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</si>
  <si>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</si>
  <si>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</si>
  <si>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</si>
  <si>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</si>
  <si>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</si>
  <si>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</si>
  <si>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</si>
  <si>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</si>
  <si>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</si>
  <si>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</si>
  <si>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</si>
  <si>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</si>
  <si>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</si>
  <si>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</si>
  <si>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</si>
  <si>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</si>
  <si>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</si>
  <si>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</si>
  <si>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</si>
  <si>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</si>
  <si>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</si>
  <si>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</si>
  <si>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</si>
  <si>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</si>
  <si>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</si>
  <si>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</si>
  <si>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</si>
  <si>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</si>
  <si>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</si>
  <si>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</si>
  <si>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</si>
  <si>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</si>
  <si>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</si>
  <si>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</si>
  <si>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</si>
  <si>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</si>
  <si>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</si>
  <si>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</si>
  <si>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</si>
  <si>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</si>
  <si>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</si>
  <si>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</si>
  <si>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</si>
  <si>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</si>
  <si>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</si>
  <si>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</si>
  <si>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</si>
  <si>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</si>
  <si>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</si>
  <si>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</si>
  <si>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</si>
  <si>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</si>
  <si>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</si>
  <si>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</si>
  <si>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</si>
  <si>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</si>
  <si>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</si>
  <si>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</si>
  <si>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</si>
  <si>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</si>
  <si>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</si>
  <si>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</si>
  <si>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</si>
  <si>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</si>
  <si>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</si>
  <si>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</si>
  <si>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</si>
  <si>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</si>
  <si>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</si>
  <si>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</si>
  <si>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</si>
  <si>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</si>
  <si>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</si>
  <si>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</si>
  <si>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</si>
  <si>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</si>
  <si>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</si>
  <si>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</si>
  <si>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</si>
  <si>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</si>
  <si>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</si>
  <si>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</si>
  <si>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</si>
  <si>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</si>
  <si>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</si>
  <si>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</si>
  <si>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</si>
  <si>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</si>
  <si>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</si>
  <si>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</si>
  <si>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</si>
  <si>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</si>
  <si>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</si>
  <si>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</si>
  <si>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</si>
  <si>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</si>
  <si>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</si>
  <si>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</si>
  <si>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</si>
  <si>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</si>
  <si>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</si>
  <si>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</si>
  <si>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</si>
  <si>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</si>
  <si>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</si>
  <si>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</si>
  <si>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</si>
  <si>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</si>
  <si>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</si>
  <si>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</si>
  <si>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</si>
  <si>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</si>
  <si>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</si>
  <si>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</si>
  <si>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</si>
  <si>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</si>
  <si>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</si>
  <si>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</si>
  <si>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</si>
  <si>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</si>
  <si>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</si>
  <si>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</si>
  <si>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</si>
  <si>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</si>
  <si>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</si>
  <si>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</si>
  <si>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</si>
  <si>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</si>
  <si>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</si>
  <si>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</si>
  <si>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</si>
  <si>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</si>
  <si>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</si>
  <si>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</si>
  <si>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</si>
  <si>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</si>
  <si>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</si>
  <si>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</si>
  <si>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</si>
  <si>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</si>
  <si>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</si>
  <si>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</si>
  <si>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</si>
  <si>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</si>
  <si>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</si>
  <si>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</si>
  <si>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</si>
  <si>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</si>
  <si>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</si>
  <si>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</si>
  <si>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</si>
  <si>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</si>
  <si>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</si>
  <si>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</si>
  <si>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</si>
  <si>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</si>
  <si>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</si>
  <si>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</si>
  <si>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</si>
  <si>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</si>
  <si>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</si>
  <si>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</si>
  <si>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</si>
  <si>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</si>
  <si>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</si>
  <si>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</si>
  <si>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</si>
  <si>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</si>
  <si>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</si>
  <si>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</si>
  <si>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</si>
  <si>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</si>
  <si>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</si>
  <si>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</si>
  <si>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</si>
  <si>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</si>
  <si>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</si>
  <si>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</si>
  <si>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</si>
  <si>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</si>
  <si>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</si>
  <si>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</si>
  <si>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</si>
  <si>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</si>
  <si>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</si>
  <si>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</si>
  <si>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</si>
  <si>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</si>
  <si>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</si>
  <si>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</si>
  <si>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</si>
  <si>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</si>
  <si>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</si>
  <si>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</si>
  <si>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</si>
  <si>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</si>
  <si>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</si>
  <si>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</si>
  <si>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</si>
  <si>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</si>
  <si>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</si>
  <si>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</si>
  <si>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</si>
  <si>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</si>
  <si>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</si>
  <si>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</si>
  <si>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</si>
  <si>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</si>
  <si>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</si>
  <si>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</si>
  <si>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</si>
  <si>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</si>
  <si>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</si>
  <si>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</si>
  <si>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</si>
  <si>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</si>
  <si>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</si>
  <si>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</si>
  <si>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</si>
  <si>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</si>
  <si>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</si>
  <si>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</si>
  <si>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</si>
  <si>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</si>
  <si>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</si>
  <si>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</si>
  <si>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</si>
  <si>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</si>
  <si>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</si>
  <si>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</si>
  <si>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</si>
  <si>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</si>
  <si>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</si>
  <si>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</si>
  <si>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</si>
  <si>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</si>
  <si>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</si>
  <si>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</si>
  <si>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</si>
  <si>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</si>
  <si>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</si>
  <si>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</si>
  <si>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</si>
  <si>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</si>
  <si>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</si>
  <si>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</si>
  <si>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</si>
  <si>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</si>
  <si>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</si>
  <si>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</si>
  <si>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</si>
  <si>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</si>
  <si>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</si>
  <si>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</si>
  <si>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</si>
  <si>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</si>
  <si>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</si>
  <si>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</si>
  <si>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</si>
  <si>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</si>
  <si>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</si>
  <si>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</si>
  <si>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</si>
  <si>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</si>
  <si>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</si>
  <si>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</si>
  <si>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</si>
  <si>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</si>
  <si>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</si>
  <si>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</si>
  <si>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</si>
  <si>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</si>
  <si>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</si>
  <si>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</si>
  <si>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</si>
  <si>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</si>
  <si>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</si>
  <si>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</si>
  <si>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</si>
  <si>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</si>
  <si>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</si>
  <si>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</si>
  <si>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</si>
  <si>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</si>
  <si>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</si>
  <si>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</si>
  <si>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</si>
  <si>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</si>
  <si>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</si>
  <si>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</si>
  <si>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</si>
  <si>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</si>
  <si>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</si>
  <si>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</si>
  <si>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</si>
  <si>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</si>
  <si>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</si>
  <si>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</si>
  <si>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</si>
  <si>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</si>
  <si>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</si>
  <si>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</si>
  <si>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</si>
  <si>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</si>
  <si>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</si>
  <si>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</si>
  <si>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</si>
  <si>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</si>
  <si>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</si>
  <si>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</si>
  <si>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</si>
  <si>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</si>
  <si>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</si>
  <si>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</si>
  <si>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</si>
  <si>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</si>
  <si>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</si>
  <si>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</si>
  <si>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</si>
  <si>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</si>
  <si>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</si>
  <si>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</si>
  <si>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</si>
  <si>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</si>
  <si>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</si>
  <si>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</si>
  <si>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</si>
  <si>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</si>
  <si>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</si>
  <si>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</si>
  <si>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</si>
  <si>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</si>
  <si>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</si>
  <si>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</si>
  <si>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</si>
  <si>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</si>
  <si>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</si>
  <si>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</si>
  <si>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</si>
  <si>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</si>
  <si>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</si>
  <si>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</si>
  <si>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</si>
  <si>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</si>
  <si>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</si>
  <si>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</si>
  <si>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</si>
  <si>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</si>
  <si>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</si>
  <si>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</si>
  <si>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</si>
  <si>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</si>
  <si>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</si>
  <si>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</si>
  <si>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</si>
  <si>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</si>
  <si>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</si>
  <si>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</si>
  <si>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</si>
  <si>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</si>
  <si>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</si>
  <si>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</si>
  <si>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</si>
  <si>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</si>
  <si>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</si>
  <si>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</si>
  <si>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</si>
  <si>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</si>
  <si>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</si>
  <si>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</si>
  <si>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</si>
  <si>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</si>
  <si>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</si>
  <si>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</si>
  <si>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</si>
  <si>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</si>
  <si>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</si>
  <si>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</si>
  <si>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</si>
  <si>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</si>
  <si>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</si>
  <si>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</si>
  <si>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</si>
  <si>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</si>
  <si>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</si>
  <si>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</si>
  <si>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</si>
  <si>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</si>
  <si>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</si>
  <si>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</si>
  <si>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</si>
  <si>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</si>
  <si>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</si>
  <si>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</si>
  <si>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</si>
  <si>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</si>
  <si>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</si>
  <si>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</si>
  <si>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</si>
  <si>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</si>
  <si>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</si>
  <si>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</si>
  <si>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</si>
  <si>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</si>
  <si>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</si>
  <si>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</si>
  <si>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</si>
  <si>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</si>
  <si>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</si>
  <si>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</si>
  <si>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</si>
  <si>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</si>
  <si>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</si>
  <si>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</si>
  <si>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</si>
  <si>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</si>
  <si>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</si>
  <si>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</si>
  <si>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</si>
  <si>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</si>
  <si>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</si>
  <si>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</si>
  <si>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</si>
  <si>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</si>
  <si>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</si>
  <si>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</si>
  <si>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</si>
  <si>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</si>
  <si>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</si>
  <si>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</si>
  <si>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</si>
  <si>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</si>
  <si>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</si>
  <si>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</si>
  <si>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</si>
  <si>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</si>
  <si>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</si>
  <si>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</si>
  <si>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</si>
  <si>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</si>
  <si>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</si>
  <si>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</si>
  <si>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</si>
  <si>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</si>
  <si>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</si>
  <si>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</si>
  <si>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</si>
  <si>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</si>
  <si>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</si>
  <si>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</si>
  <si>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</si>
  <si>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</si>
  <si>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</si>
  <si>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</si>
  <si>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</si>
  <si>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</si>
  <si>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</si>
  <si>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</si>
  <si>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</si>
  <si>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</si>
  <si>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</si>
  <si>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</si>
  <si>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</si>
  <si>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</si>
  <si>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</si>
  <si>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</si>
  <si>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</si>
  <si>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</si>
  <si>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</si>
  <si>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</si>
  <si>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</si>
  <si>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</si>
  <si>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</si>
  <si>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</si>
  <si>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</si>
  <si>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</si>
  <si>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</si>
  <si>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</si>
  <si>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</si>
  <si>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</si>
  <si>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</si>
  <si>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</si>
  <si>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</si>
  <si>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</si>
  <si>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</si>
  <si>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</si>
  <si>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</si>
  <si>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</si>
  <si>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</si>
  <si>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</si>
  <si>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</si>
  <si>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</si>
  <si>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</si>
  <si>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</si>
  <si>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</si>
  <si>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</si>
  <si>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</si>
  <si>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</si>
  <si>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</si>
  <si>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</si>
  <si>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</si>
  <si>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</si>
  <si>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</si>
  <si>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</si>
  <si>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</si>
  <si>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</si>
  <si>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</si>
  <si>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</si>
  <si>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</si>
  <si>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</si>
  <si>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</si>
  <si>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</si>
  <si>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</si>
  <si>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</si>
  <si>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</si>
  <si>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</si>
  <si>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</si>
  <si>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</si>
  <si>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</si>
  <si>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</si>
  <si>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</si>
  <si>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</si>
  <si>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</si>
  <si>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</si>
  <si>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</si>
  <si>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</si>
  <si>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</si>
  <si>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</si>
  <si>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</si>
  <si>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</si>
  <si>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</si>
  <si>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</si>
  <si>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</si>
  <si>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</si>
  <si>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</si>
  <si>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</si>
  <si>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</si>
  <si>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</si>
  <si>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</si>
  <si>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</si>
  <si>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</si>
  <si>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</si>
  <si>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</si>
  <si>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</si>
  <si>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</si>
  <si>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</si>
  <si>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</si>
  <si>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</si>
  <si>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</si>
  <si>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</si>
  <si>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</si>
  <si>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</si>
  <si>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</si>
  <si>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</si>
  <si>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</si>
  <si>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</si>
  <si>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</si>
  <si>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</si>
  <si>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</si>
  <si>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</si>
  <si>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</si>
  <si>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</si>
  <si>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</si>
  <si>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</si>
  <si>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</si>
  <si>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</si>
  <si>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</si>
  <si>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</si>
  <si>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</si>
  <si>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</si>
  <si>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</si>
  <si>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</si>
  <si>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</si>
  <si>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</si>
  <si>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</si>
  <si>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</si>
  <si>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</si>
  <si>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</si>
  <si>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</si>
  <si>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</si>
  <si>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</si>
  <si>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</si>
  <si>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</si>
  <si>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</si>
  <si>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</si>
  <si>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</si>
  <si>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</si>
  <si>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</si>
  <si>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</si>
  <si>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</si>
  <si>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</si>
  <si>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</si>
  <si>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</si>
  <si>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</si>
  <si>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</si>
  <si>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</si>
  <si>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</si>
  <si>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</si>
  <si>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</si>
  <si>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</si>
  <si>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</si>
  <si>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</si>
  <si>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</si>
  <si>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</si>
  <si>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</si>
  <si>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</si>
  <si>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</si>
  <si>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</si>
  <si>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</si>
  <si>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</si>
  <si>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</si>
  <si>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</si>
  <si>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</si>
  <si>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</si>
  <si>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</si>
  <si>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</si>
  <si>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</si>
  <si>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</si>
  <si>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</si>
  <si>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</si>
  <si>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</si>
  <si>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</si>
  <si>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</si>
  <si>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</si>
  <si>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</si>
  <si>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</si>
  <si>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</si>
  <si>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</si>
  <si>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</si>
  <si>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</si>
  <si>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</si>
  <si>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</si>
  <si>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</si>
  <si>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</si>
  <si>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</si>
  <si>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</si>
  <si>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</si>
  <si>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</si>
  <si>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</si>
  <si>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</si>
  <si>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</si>
  <si>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</si>
  <si>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</si>
  <si>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</si>
  <si>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</si>
  <si>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</si>
  <si>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</si>
  <si>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</si>
  <si>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</si>
  <si>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</si>
  <si>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</si>
  <si>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</si>
  <si>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</si>
  <si>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</si>
  <si>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</si>
  <si>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</si>
  <si>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</si>
  <si>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</si>
  <si>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</si>
  <si>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</si>
  <si>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</si>
  <si>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</si>
  <si>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</si>
  <si>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</si>
  <si>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</si>
  <si>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</si>
  <si>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</si>
  <si>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</si>
  <si>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</si>
  <si>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</si>
  <si>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</si>
  <si>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</si>
  <si>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</si>
  <si>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</si>
  <si>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</si>
  <si>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</si>
  <si>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</si>
  <si>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</si>
  <si>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</si>
  <si>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</si>
  <si>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</si>
  <si>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</si>
  <si>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</si>
  <si>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</si>
  <si>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</si>
  <si>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</si>
  <si>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</si>
  <si>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</si>
  <si>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</si>
  <si>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</si>
  <si>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</si>
  <si>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</si>
  <si>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</si>
  <si>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</si>
  <si>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</si>
  <si>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</si>
  <si>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</si>
  <si>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</si>
  <si>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</si>
  <si>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</si>
  <si>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</si>
  <si>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</si>
  <si>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</si>
  <si>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</si>
  <si>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</si>
  <si>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</si>
  <si>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</si>
  <si>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</si>
  <si>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</si>
  <si>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</si>
  <si>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</si>
  <si>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</si>
  <si>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</si>
  <si>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</si>
  <si>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</si>
  <si>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</si>
  <si>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</si>
  <si>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</si>
  <si>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</si>
  <si>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</si>
  <si>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</si>
  <si>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</si>
  <si>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</si>
  <si>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</si>
  <si>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</si>
  <si>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</si>
  <si>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</si>
  <si>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</si>
  <si>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</si>
  <si>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</si>
  <si>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</si>
  <si>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</si>
  <si>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</si>
  <si>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</si>
  <si>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</si>
  <si>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</si>
  <si>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</si>
  <si>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</si>
  <si>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</si>
  <si>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</si>
  <si>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</si>
  <si>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</si>
  <si>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</si>
  <si>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</si>
  <si>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</si>
  <si>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</si>
  <si>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</si>
  <si>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</si>
  <si>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</si>
  <si>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</si>
  <si>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</si>
  <si>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</si>
  <si>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</si>
  <si>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</si>
  <si>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</si>
  <si>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</si>
  <si>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</si>
  <si>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</si>
  <si>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</si>
  <si>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</si>
  <si>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</si>
  <si>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</si>
  <si>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</si>
  <si>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</si>
  <si>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</si>
  <si>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</si>
  <si>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</si>
  <si>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</si>
  <si>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</si>
  <si>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</si>
  <si>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</si>
  <si>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</si>
  <si>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</si>
  <si>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</si>
  <si>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</si>
  <si>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</si>
  <si>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</si>
  <si>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</si>
  <si>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</si>
  <si>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</si>
  <si>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</si>
  <si>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</si>
  <si>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</si>
  <si>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</si>
  <si>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</si>
  <si>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</si>
  <si>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</si>
  <si>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</si>
  <si>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</si>
  <si>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</si>
  <si>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</si>
  <si>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</si>
  <si>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</si>
  <si>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</si>
  <si>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</si>
  <si>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</si>
  <si>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</si>
  <si>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</si>
  <si>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</si>
  <si>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</si>
  <si>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</si>
  <si>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</si>
  <si>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</si>
  <si>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</si>
  <si>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</si>
  <si>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</si>
  <si>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</si>
  <si>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</si>
  <si>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</si>
  <si>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</si>
  <si>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</si>
  <si>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</si>
  <si>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</si>
  <si>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</si>
  <si>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</si>
  <si>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</si>
  <si>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</si>
  <si>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</si>
  <si>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</si>
  <si>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</si>
  <si>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</si>
  <si>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</si>
  <si>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</si>
  <si>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</si>
  <si>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</si>
  <si>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</si>
  <si>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</si>
  <si>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</si>
  <si>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</si>
  <si>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</si>
  <si>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</si>
  <si>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</si>
  <si>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</si>
  <si>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</si>
  <si>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</si>
  <si>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</si>
  <si>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</si>
  <si>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</si>
  <si>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</si>
  <si>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</si>
  <si>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</si>
  <si>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</si>
  <si>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</si>
  <si>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</si>
  <si>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</si>
  <si>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</si>
  <si>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</si>
  <si>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</si>
  <si>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</si>
  <si>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</si>
  <si>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</si>
  <si>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</si>
  <si>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</si>
  <si>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</si>
  <si>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</si>
  <si>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</si>
  <si>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</si>
  <si>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</si>
  <si>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</si>
  <si>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</si>
  <si>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</si>
  <si>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</si>
  <si>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</si>
  <si>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</si>
  <si>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</si>
  <si>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</si>
  <si>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</si>
  <si>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</si>
  <si>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</si>
  <si>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</si>
  <si>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</si>
  <si>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</si>
  <si>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</si>
  <si>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</si>
  <si>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</si>
  <si>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</si>
  <si>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</si>
  <si>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</si>
  <si>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</si>
  <si>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</si>
  <si>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</si>
  <si>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</si>
  <si>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</si>
  <si>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</si>
  <si>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</si>
  <si>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</si>
  <si>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</si>
  <si>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</si>
  <si>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</si>
  <si>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</si>
  <si>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</si>
  <si>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</si>
  <si>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</si>
  <si>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</si>
  <si>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</si>
  <si>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</si>
  <si>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</si>
  <si>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</si>
  <si>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</si>
  <si>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</si>
  <si>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</si>
  <si>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</si>
  <si>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</si>
  <si>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</si>
  <si>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</si>
  <si>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</si>
  <si>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</si>
  <si>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</si>
  <si>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</si>
  <si>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</si>
  <si>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</si>
  <si>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</si>
  <si>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</si>
  <si>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</si>
  <si>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</si>
  <si>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</si>
  <si>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</si>
  <si>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</si>
  <si>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</si>
  <si>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</si>
  <si>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</si>
  <si>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</si>
  <si>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</si>
  <si>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</si>
  <si>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</si>
  <si>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</si>
  <si>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</si>
  <si>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</si>
  <si>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</si>
  <si>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</si>
  <si>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</si>
  <si>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</si>
  <si>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</si>
  <si>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</si>
  <si>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</si>
  <si>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</si>
  <si>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</si>
  <si>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</si>
  <si>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</si>
  <si>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</si>
  <si>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</si>
  <si>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</si>
  <si>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</si>
  <si>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</si>
  <si>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</si>
  <si>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</si>
  <si>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</si>
  <si>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</si>
  <si>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</si>
  <si>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</si>
  <si>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</si>
  <si>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</si>
  <si>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</si>
  <si>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</si>
  <si>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</si>
  <si>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</si>
  <si>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</si>
  <si>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</si>
  <si>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</si>
  <si>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</si>
  <si>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</si>
  <si>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</si>
  <si>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</si>
  <si>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</si>
  <si>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</si>
  <si>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</si>
  <si>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</si>
  <si>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</si>
  <si>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</si>
  <si>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</si>
  <si>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</si>
  <si>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</si>
  <si>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</si>
  <si>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</si>
  <si>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</si>
  <si>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</si>
  <si>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</si>
  <si>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</si>
  <si>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</si>
  <si>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</si>
  <si>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</si>
  <si>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</si>
  <si>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</si>
  <si>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</si>
  <si>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</si>
  <si>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</si>
  <si>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</si>
  <si>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</si>
  <si>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</si>
  <si>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</si>
  <si>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</si>
  <si>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</si>
  <si>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</si>
  <si>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</si>
  <si>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</si>
  <si>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</si>
  <si>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</si>
  <si>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</si>
  <si>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</si>
  <si>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</si>
  <si>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</si>
  <si>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</si>
  <si>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</si>
  <si>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</si>
  <si>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</si>
  <si>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</si>
  <si>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</si>
  <si>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</si>
  <si>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</si>
  <si>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</si>
  <si>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</si>
  <si>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</si>
  <si>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</si>
  <si>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</si>
  <si>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</si>
  <si>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</si>
  <si>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</si>
  <si>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</si>
  <si>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</si>
  <si>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</si>
  <si>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</si>
  <si>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</si>
  <si>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</si>
  <si>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</si>
  <si>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</si>
  <si>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</si>
  <si>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</si>
  <si>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</si>
  <si>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</si>
  <si>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</si>
  <si>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</si>
  <si>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</si>
  <si>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</si>
  <si>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</si>
  <si>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</si>
  <si>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</si>
  <si>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</si>
  <si>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</si>
  <si>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</si>
  <si>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</si>
  <si>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</si>
  <si>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</si>
  <si>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</si>
  <si>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</si>
  <si>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</si>
  <si>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</si>
  <si>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</si>
  <si>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</si>
  <si>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</si>
  <si>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</si>
  <si>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</si>
  <si>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</si>
  <si>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</si>
  <si>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</si>
  <si>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</si>
  <si>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</si>
  <si>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</si>
  <si>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</si>
  <si>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</si>
  <si>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</si>
  <si>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</si>
  <si>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</si>
  <si>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</si>
  <si>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</si>
  <si>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</si>
  <si>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</si>
  <si>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</si>
  <si>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</si>
  <si>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</si>
  <si>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</si>
  <si>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</si>
  <si>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</si>
  <si>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</si>
  <si>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</si>
  <si>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</si>
  <si>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</si>
  <si>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</si>
  <si>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</si>
  <si>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</si>
  <si>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</si>
  <si>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</si>
  <si>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</si>
  <si>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</si>
  <si>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</si>
  <si>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</si>
  <si>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</si>
  <si>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</si>
  <si>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</si>
  <si>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</si>
  <si>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</si>
  <si>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</si>
  <si>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</si>
  <si>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</si>
  <si>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</si>
  <si>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</si>
  <si>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</si>
  <si>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</si>
  <si>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</si>
  <si>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</si>
  <si>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</si>
  <si>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</si>
  <si>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</si>
  <si>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</si>
  <si>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</si>
  <si>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</si>
  <si>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</si>
  <si>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</si>
  <si>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</si>
  <si>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</si>
  <si>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</si>
  <si>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</si>
  <si>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</si>
  <si>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</si>
  <si>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</si>
  <si>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</si>
  <si>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</si>
  <si>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</si>
  <si>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</si>
  <si>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</si>
  <si>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</si>
  <si>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</si>
  <si>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</si>
  <si>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</si>
  <si>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</si>
  <si>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</si>
  <si>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</si>
  <si>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</si>
  <si>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</si>
  <si>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</si>
  <si>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</si>
  <si>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</si>
  <si>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</si>
  <si>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</si>
  <si>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</si>
  <si>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</si>
  <si>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</si>
  <si>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</si>
  <si>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</si>
  <si>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</si>
  <si>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</si>
  <si>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</si>
  <si>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</si>
  <si>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</si>
  <si>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</si>
  <si>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</si>
  <si>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</si>
  <si>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</si>
  <si>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</si>
  <si>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</si>
  <si>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</si>
  <si>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</si>
  <si>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</si>
  <si>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</si>
  <si>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</si>
  <si>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</si>
  <si>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</si>
  <si>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</si>
  <si>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</si>
  <si>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</si>
  <si>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</si>
  <si>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</si>
  <si>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</si>
  <si>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</si>
  <si>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</si>
  <si>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</si>
  <si>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</si>
  <si>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</si>
  <si>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</si>
  <si>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</si>
  <si>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</si>
  <si>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</si>
  <si>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</si>
  <si>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</si>
  <si>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</si>
  <si>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</si>
  <si>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</si>
  <si>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</si>
  <si>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</si>
  <si>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</si>
  <si>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</si>
  <si>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</si>
  <si>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</si>
  <si>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</si>
  <si>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</si>
  <si>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</si>
  <si>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</si>
  <si>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</si>
  <si>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</si>
  <si>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</si>
  <si>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</si>
  <si>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</si>
  <si>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</si>
  <si>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</si>
  <si>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</si>
  <si>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</si>
  <si>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</si>
  <si>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</si>
  <si>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</si>
  <si>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</si>
  <si>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</si>
  <si>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</si>
  <si>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</si>
  <si>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</si>
  <si>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</si>
  <si>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</si>
  <si>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</si>
  <si>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</si>
  <si>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</si>
  <si>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</si>
  <si>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</si>
  <si>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</si>
  <si>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</si>
  <si>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</si>
  <si>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</si>
  <si>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</si>
  <si>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</si>
  <si>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</si>
  <si>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</si>
  <si>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</si>
  <si>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</si>
  <si>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</si>
  <si>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</si>
  <si>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</si>
  <si>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</si>
  <si>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</si>
  <si>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</si>
  <si>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</si>
  <si>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</si>
  <si>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</si>
  <si>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</si>
  <si>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</si>
  <si>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</si>
  <si>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</si>
  <si>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</si>
  <si>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</si>
  <si>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</si>
  <si>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</si>
  <si>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</si>
  <si>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</si>
  <si>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</si>
  <si>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</si>
  <si>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</si>
  <si>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</si>
  <si>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</si>
  <si>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</si>
  <si>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</si>
  <si>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</si>
  <si>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</si>
  <si>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</si>
  <si>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</si>
  <si>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</si>
  <si>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</si>
  <si>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</si>
  <si>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</si>
  <si>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</si>
  <si>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</si>
  <si>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</si>
  <si>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</si>
  <si>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</si>
  <si>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</si>
  <si>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</si>
  <si>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</si>
  <si>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</si>
  <si>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</si>
  <si>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</si>
  <si>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</si>
  <si>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</si>
  <si>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</si>
  <si>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</si>
  <si>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</si>
  <si>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</si>
  <si>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</si>
  <si>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</si>
  <si>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</si>
  <si>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</si>
  <si>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</si>
  <si>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</si>
  <si>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</si>
  <si>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</si>
  <si>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</si>
  <si>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</si>
  <si>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</si>
  <si>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</si>
  <si>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</si>
  <si>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</si>
  <si>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</si>
  <si>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</si>
  <si>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</si>
  <si>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</si>
  <si>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</si>
  <si>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</si>
  <si>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</si>
  <si>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</si>
  <si>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</si>
  <si>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</si>
  <si>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</si>
  <si>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</si>
  <si>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</si>
  <si>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</si>
  <si>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</si>
  <si>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</si>
  <si>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</si>
  <si>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</si>
  <si>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</si>
  <si>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</si>
  <si>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</si>
  <si>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</si>
  <si>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</si>
  <si>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</si>
  <si>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</si>
  <si>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</si>
  <si>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</si>
  <si>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</si>
  <si>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</si>
  <si>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</si>
  <si>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</si>
  <si>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</si>
  <si>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</si>
  <si>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</si>
  <si>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</si>
  <si>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</si>
  <si>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</si>
  <si>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</si>
  <si>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</si>
  <si>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</si>
  <si>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</si>
  <si>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</si>
  <si>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</si>
  <si>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</si>
  <si>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</si>
  <si>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</si>
  <si>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</si>
  <si>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</si>
  <si>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</si>
  <si>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</si>
  <si>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</si>
  <si>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</si>
  <si>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</si>
  <si>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</si>
  <si>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</si>
  <si>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</si>
  <si>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</si>
  <si>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</si>
  <si>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</si>
  <si>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</si>
  <si>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</si>
  <si>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</si>
  <si>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</si>
  <si>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</si>
  <si>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</si>
  <si>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</si>
  <si>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</si>
  <si>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</si>
  <si>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</si>
  <si>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</si>
  <si>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</si>
  <si>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</si>
  <si>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</si>
  <si>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</si>
  <si>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</si>
  <si>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</si>
  <si>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</si>
  <si>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</si>
  <si>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</si>
  <si>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</si>
  <si>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</si>
  <si>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</si>
  <si>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</si>
  <si>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</si>
  <si>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</si>
  <si>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</si>
  <si>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</si>
  <si>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</si>
  <si>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</si>
  <si>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</si>
  <si>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</si>
  <si>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</si>
  <si>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</si>
  <si>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</si>
  <si>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</si>
  <si>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</si>
  <si>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</si>
  <si>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</si>
  <si>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</si>
  <si>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</si>
  <si>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</si>
  <si>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</si>
  <si>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</si>
  <si>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</si>
  <si>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</si>
  <si>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</si>
  <si>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</si>
  <si>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</si>
  <si>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</si>
  <si>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</si>
  <si>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</si>
  <si>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</si>
  <si>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</si>
  <si>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</si>
  <si>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</si>
  <si>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</si>
  <si>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</si>
  <si>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</si>
  <si>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</si>
  <si>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</si>
  <si>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</si>
  <si>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</si>
  <si>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</si>
  <si>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</si>
  <si>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</si>
  <si>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</si>
  <si>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</si>
  <si>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</si>
  <si>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</si>
  <si>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</si>
  <si>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</si>
  <si>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</si>
  <si>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</si>
  <si>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</si>
  <si>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</si>
  <si>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</si>
  <si>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</si>
  <si>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</si>
  <si>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</si>
  <si>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</si>
  <si>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</si>
  <si>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</si>
  <si>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</si>
  <si>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</si>
  <si>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</si>
  <si>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</si>
  <si>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</si>
  <si>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</si>
  <si>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</si>
  <si>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</si>
  <si>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</si>
  <si>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</si>
  <si>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</si>
  <si>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</si>
  <si>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</si>
  <si>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</si>
  <si>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</si>
  <si>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</si>
  <si>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</si>
  <si>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</si>
  <si>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</si>
  <si>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</si>
  <si>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</si>
  <si>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</si>
  <si>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</si>
  <si>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</si>
  <si>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</si>
  <si>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</si>
  <si>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</si>
  <si>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</si>
  <si>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</si>
  <si>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</si>
  <si>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</si>
  <si>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</si>
  <si>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</si>
  <si>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</si>
  <si>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</si>
  <si>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</si>
  <si>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</si>
  <si>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</si>
  <si>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</si>
  <si>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</si>
  <si>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</si>
  <si>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</si>
  <si>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</si>
  <si>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</si>
  <si>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</si>
  <si>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</si>
  <si>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</si>
  <si>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</si>
  <si>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</si>
  <si>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</si>
  <si>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</si>
  <si>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</si>
  <si>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</si>
  <si>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</si>
  <si>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</si>
  <si>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</si>
  <si>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</si>
  <si>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</si>
  <si>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</si>
  <si>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</si>
  <si>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</si>
  <si>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</si>
  <si>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</si>
  <si>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</si>
  <si>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</si>
  <si>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</si>
  <si>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</si>
  <si>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</si>
  <si>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</si>
  <si>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</si>
  <si>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</si>
  <si>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</si>
  <si>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</si>
  <si>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</si>
  <si>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</si>
  <si>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</si>
  <si>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</si>
  <si>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</si>
  <si>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</si>
  <si>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</si>
  <si>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</si>
  <si>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</si>
  <si>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</si>
  <si>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</si>
  <si>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</si>
  <si>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</si>
  <si>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</si>
  <si>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</si>
  <si>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</si>
  <si>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</si>
  <si>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</si>
  <si>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</si>
  <si>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</si>
  <si>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</si>
  <si>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</si>
  <si>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</si>
  <si>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</si>
  <si>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</si>
  <si>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</si>
  <si>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</si>
  <si>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</si>
  <si>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</si>
  <si>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</si>
  <si>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</si>
  <si>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</si>
  <si>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</si>
  <si>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</si>
  <si>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</si>
  <si>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</si>
  <si>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</si>
  <si>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</si>
  <si>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</si>
  <si>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</si>
  <si>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</si>
  <si>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</si>
  <si>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</si>
  <si>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</si>
  <si>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</si>
  <si>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</si>
  <si>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</si>
  <si>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</si>
  <si>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</si>
  <si>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</si>
  <si>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</si>
  <si>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</si>
  <si>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</si>
  <si>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</si>
  <si>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</si>
  <si>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</si>
  <si>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</si>
  <si>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</si>
  <si>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</si>
  <si>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</si>
  <si>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</si>
  <si>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</si>
  <si>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</si>
  <si>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</si>
  <si>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</si>
  <si>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</si>
  <si>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</si>
  <si>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</si>
  <si>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</si>
  <si>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</si>
  <si>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</si>
  <si>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</si>
  <si>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</si>
  <si>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</si>
  <si>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</si>
  <si>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</si>
  <si>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</si>
  <si>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</si>
  <si>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</si>
  <si>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</si>
  <si>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</si>
  <si>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</si>
  <si>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</si>
  <si>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</si>
  <si>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</si>
  <si>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</si>
  <si>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</si>
  <si>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</si>
  <si>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</si>
  <si>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</si>
  <si>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</si>
  <si>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</si>
  <si>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</si>
  <si>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</si>
  <si>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</si>
  <si>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</si>
  <si>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</si>
  <si>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</si>
  <si>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</si>
  <si>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</si>
  <si>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</si>
  <si>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</si>
  <si>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</si>
  <si>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</si>
  <si>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</si>
  <si>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</si>
  <si>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</si>
  <si>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</si>
  <si>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</si>
  <si>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</si>
  <si>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</si>
  <si>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</si>
  <si>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</si>
  <si>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</si>
  <si>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</si>
  <si>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</si>
  <si>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</si>
  <si>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</si>
  <si>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</si>
  <si>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</si>
  <si>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</si>
  <si>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</si>
  <si>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</si>
  <si>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</si>
  <si>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</si>
  <si>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</si>
  <si>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</si>
  <si>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</si>
  <si>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</si>
  <si>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</si>
  <si>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</si>
  <si>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</si>
  <si>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</si>
  <si>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</si>
  <si>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</si>
  <si>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</si>
  <si>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</si>
  <si>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</si>
  <si>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</si>
  <si>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</si>
  <si>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</si>
  <si>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</si>
  <si>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</si>
  <si>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</si>
  <si>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</si>
  <si>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</si>
  <si>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</si>
  <si>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</si>
  <si>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</si>
  <si>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</si>
  <si>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</si>
  <si>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</si>
  <si>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</si>
  <si>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</si>
  <si>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</si>
  <si>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</si>
  <si>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</si>
  <si>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</si>
  <si>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</si>
  <si>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</si>
  <si>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</si>
  <si>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</si>
  <si>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</si>
  <si>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</si>
  <si>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</si>
  <si>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</si>
  <si>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</si>
  <si>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</si>
  <si>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</si>
  <si>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</si>
  <si>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</si>
  <si>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</si>
  <si>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</si>
  <si>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</si>
  <si>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</si>
  <si>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</si>
  <si>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</si>
  <si>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</si>
  <si>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</si>
  <si>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</si>
  <si>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</si>
  <si>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</si>
  <si>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</si>
  <si>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</si>
  <si>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</si>
  <si>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</si>
  <si>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</si>
  <si>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</si>
  <si>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</si>
  <si>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</si>
  <si>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</si>
  <si>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</si>
  <si>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</si>
  <si>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</si>
  <si>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</si>
  <si>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</si>
  <si>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</si>
  <si>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</si>
  <si>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</si>
  <si>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</si>
  <si>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</si>
  <si>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</si>
  <si>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</si>
  <si>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</si>
  <si>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</si>
  <si>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</si>
  <si>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</si>
  <si>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</si>
  <si>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</si>
  <si>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</si>
  <si>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</si>
  <si>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</si>
  <si>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</si>
  <si>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</si>
  <si>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</si>
  <si>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</si>
  <si>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</si>
  <si>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</si>
  <si>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</si>
  <si>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</si>
  <si>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</si>
  <si>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</si>
  <si>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</si>
  <si>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</si>
  <si>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</si>
  <si>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</si>
  <si>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</si>
  <si>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</si>
  <si>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</si>
  <si>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</si>
  <si>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</si>
  <si>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</si>
  <si>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</si>
  <si>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</si>
  <si>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</si>
  <si>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</si>
  <si>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</si>
  <si>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</si>
  <si>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</si>
  <si>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</si>
  <si>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</si>
  <si>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</si>
  <si>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</si>
  <si>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</si>
  <si>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</si>
  <si>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</si>
  <si>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</si>
  <si>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</si>
  <si>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</si>
  <si>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</si>
  <si>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</si>
  <si>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</si>
  <si>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</si>
  <si>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</si>
  <si>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</si>
  <si>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</si>
  <si>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</si>
  <si>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</si>
  <si>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</si>
  <si>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</si>
  <si>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</si>
  <si>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</si>
  <si>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</si>
  <si>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</si>
  <si>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</si>
  <si>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</si>
  <si>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</si>
  <si>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</si>
  <si>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</si>
  <si>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</si>
  <si>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</si>
  <si>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</si>
  <si>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</si>
  <si>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</si>
  <si>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</si>
  <si>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</si>
  <si>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</si>
  <si>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</si>
  <si>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</si>
  <si>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</si>
  <si>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</si>
  <si>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</si>
  <si>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</si>
  <si>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</si>
  <si>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</si>
  <si>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</si>
  <si>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</si>
  <si>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</si>
  <si>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</si>
  <si>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</si>
  <si>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</si>
  <si>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</si>
  <si>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</si>
  <si>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</si>
  <si>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</si>
  <si>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</si>
  <si>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</si>
  <si>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</si>
  <si>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</si>
  <si>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</si>
  <si>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</si>
  <si>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</si>
  <si>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</si>
  <si>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</si>
  <si>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</si>
  <si>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</si>
  <si>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</si>
  <si>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</si>
  <si>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</si>
  <si>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</si>
  <si>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</si>
  <si>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</si>
  <si>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</si>
  <si>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</si>
  <si>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</si>
  <si>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</si>
  <si>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</si>
  <si>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</si>
  <si>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</si>
  <si>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</si>
  <si>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</si>
  <si>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</si>
  <si>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</si>
  <si>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</si>
  <si>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</si>
  <si>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</si>
  <si>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</si>
  <si>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</si>
  <si>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</si>
  <si>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</si>
  <si>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</si>
  <si>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</si>
  <si>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</si>
  <si>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</si>
  <si>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</si>
  <si>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</si>
  <si>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</si>
  <si>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</si>
  <si>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</si>
  <si>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</si>
  <si>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</si>
  <si>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</si>
  <si>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</si>
  <si>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</si>
  <si>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</si>
  <si>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</si>
  <si>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</si>
  <si>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</si>
  <si>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</si>
  <si>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</si>
  <si>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</si>
  <si>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</si>
  <si>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</si>
  <si>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</si>
  <si>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</si>
  <si>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</si>
  <si>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</si>
  <si>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</si>
  <si>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</si>
  <si>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</si>
  <si>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</si>
  <si>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</si>
  <si>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</si>
  <si>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</si>
  <si>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</si>
  <si>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</si>
  <si>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</si>
  <si>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</si>
  <si>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</si>
  <si>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</si>
  <si>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</si>
  <si>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</si>
  <si>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</si>
  <si>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</si>
  <si>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</si>
  <si>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</si>
  <si>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</si>
  <si>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</si>
  <si>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</si>
  <si>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</si>
  <si>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</si>
  <si>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</si>
  <si>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</si>
  <si>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</si>
  <si>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</si>
  <si>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</si>
  <si>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</si>
  <si>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</si>
  <si>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</si>
  <si>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</si>
  <si>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</si>
  <si>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</si>
  <si>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</si>
  <si>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</si>
  <si>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</si>
  <si>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</si>
  <si>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</si>
  <si>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</si>
  <si>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</si>
  <si>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</si>
  <si>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</si>
  <si>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</si>
  <si>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</si>
  <si>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</si>
  <si>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</si>
  <si>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</si>
  <si>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</si>
  <si>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</si>
  <si>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</si>
  <si>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</si>
  <si>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</si>
  <si>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</si>
  <si>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</si>
  <si>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</si>
  <si>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</si>
  <si>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</si>
  <si>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</si>
  <si>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</si>
  <si>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</si>
  <si>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</si>
  <si>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</si>
  <si>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</si>
  <si>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</si>
  <si>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</si>
  <si>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</si>
  <si>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</si>
  <si>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</si>
  <si>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</si>
  <si>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</si>
  <si>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</si>
  <si>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</si>
  <si>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</si>
  <si>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</si>
  <si>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</si>
  <si>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</si>
  <si>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</si>
  <si>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</si>
  <si>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</si>
  <si>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</si>
  <si>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</si>
  <si>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</si>
  <si>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</si>
  <si>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</si>
  <si>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</si>
  <si>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</si>
  <si>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</si>
  <si>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</si>
  <si>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</si>
  <si>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</si>
  <si>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</si>
  <si>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</si>
  <si>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</si>
  <si>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</si>
  <si>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</si>
  <si>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</si>
  <si>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</si>
  <si>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</si>
  <si>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</si>
  <si>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</si>
  <si>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</si>
  <si>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</si>
  <si>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</si>
  <si>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</si>
  <si>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</si>
  <si>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</si>
  <si>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</si>
  <si>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</si>
  <si>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</si>
  <si>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</si>
  <si>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</si>
  <si>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</si>
  <si>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</si>
  <si>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</si>
  <si>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</si>
  <si>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</si>
  <si>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</si>
  <si>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</si>
  <si>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</si>
  <si>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</si>
  <si>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</si>
  <si>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</si>
  <si>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</si>
  <si>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</si>
  <si>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</si>
  <si>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</si>
  <si>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</si>
  <si>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</si>
  <si>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</si>
  <si>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</si>
  <si>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</si>
  <si>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</si>
  <si>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</si>
  <si>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</si>
  <si>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</si>
  <si>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</si>
  <si>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</si>
  <si>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</si>
  <si>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</si>
  <si>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</si>
  <si>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</si>
  <si>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</si>
  <si>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</si>
  <si>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</si>
  <si>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</si>
  <si>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</si>
  <si>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</si>
  <si>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</si>
  <si>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</si>
  <si>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</si>
  <si>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</si>
  <si>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</si>
  <si>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</si>
  <si>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</si>
  <si>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</si>
  <si>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</si>
  <si>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</si>
  <si>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</si>
  <si>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</si>
  <si>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</si>
  <si>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</si>
  <si>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</si>
  <si>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</si>
  <si>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</si>
  <si>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</si>
  <si>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</si>
  <si>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</si>
  <si>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</si>
  <si>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</si>
  <si>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</si>
  <si>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</si>
  <si>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</si>
  <si>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</si>
  <si>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</si>
  <si>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</si>
  <si>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</si>
  <si>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</si>
  <si>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</si>
  <si>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</si>
  <si>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</si>
  <si>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</si>
  <si>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</si>
  <si>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</si>
  <si>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</si>
  <si>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</si>
  <si>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</si>
  <si>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</si>
  <si>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</si>
  <si>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</si>
  <si>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</si>
  <si>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</si>
  <si>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</si>
  <si>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</si>
  <si>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</si>
  <si>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</si>
  <si>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</si>
  <si>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</si>
  <si>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</si>
  <si>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</si>
  <si>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</si>
  <si>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</si>
  <si>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</si>
  <si>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</si>
  <si>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</si>
  <si>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</si>
  <si>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</si>
  <si>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</si>
  <si>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</si>
  <si>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</si>
  <si>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</si>
  <si>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</si>
  <si>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</si>
  <si>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</si>
  <si>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</si>
  <si>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</si>
  <si>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</si>
  <si>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</si>
  <si>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</si>
  <si>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</si>
  <si>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</si>
  <si>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</si>
  <si>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</si>
  <si>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</si>
  <si>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</si>
  <si>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</si>
  <si>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</si>
  <si>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</si>
  <si>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</si>
  <si>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</si>
  <si>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</si>
  <si>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</si>
  <si>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</si>
  <si>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</si>
  <si>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</si>
  <si>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</si>
  <si>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</si>
  <si>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</si>
  <si>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</si>
  <si>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</si>
  <si>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</si>
  <si>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</si>
  <si>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</si>
  <si>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</si>
  <si>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</si>
  <si>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</si>
  <si>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</si>
  <si>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</si>
  <si>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</si>
  <si>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</si>
  <si>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</si>
  <si>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</si>
  <si>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</si>
  <si>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</si>
  <si>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</si>
  <si>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</si>
  <si>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</si>
  <si>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</si>
  <si>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</si>
  <si>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</si>
  <si>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</si>
  <si>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</si>
  <si>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</si>
  <si>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</si>
  <si>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</si>
  <si>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</si>
  <si>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</si>
  <si>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</si>
  <si>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</si>
  <si>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</si>
  <si>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</si>
  <si>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</si>
  <si>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</si>
  <si>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</si>
  <si>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</si>
  <si>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</si>
  <si>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</si>
  <si>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</si>
  <si>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</si>
  <si>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</si>
  <si>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</si>
  <si>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</si>
  <si>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</si>
  <si>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</si>
  <si>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</si>
  <si>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</si>
  <si>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</si>
  <si>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</si>
  <si>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</si>
  <si>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</si>
  <si>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</si>
  <si>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</si>
  <si>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</si>
  <si>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</si>
  <si>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</si>
  <si>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</si>
  <si>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</si>
  <si>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</si>
  <si>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</si>
  <si>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</si>
  <si>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</si>
  <si>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</si>
  <si>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</si>
  <si>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</si>
  <si>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</si>
  <si>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</si>
  <si>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</si>
  <si>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</si>
  <si>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</si>
  <si>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</si>
  <si>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</si>
  <si>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</si>
  <si>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</si>
  <si>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</si>
  <si>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</si>
  <si>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</si>
  <si>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</si>
  <si>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</si>
  <si>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</si>
  <si>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</si>
  <si>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</si>
  <si>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</si>
  <si>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</si>
  <si>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</si>
  <si>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</si>
  <si>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</si>
  <si>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</si>
  <si>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</si>
  <si>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</si>
  <si>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</si>
  <si>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</si>
  <si>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</si>
  <si>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</si>
  <si>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</si>
  <si>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</si>
  <si>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</si>
  <si>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</si>
  <si>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</si>
  <si>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</si>
  <si>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</si>
  <si>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</si>
  <si>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</si>
  <si>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</si>
  <si>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</si>
  <si>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</si>
  <si>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</si>
  <si>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</si>
  <si>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</si>
  <si>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</si>
  <si>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</si>
  <si>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</si>
  <si>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</si>
  <si>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</si>
  <si>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</si>
  <si>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</si>
  <si>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</si>
  <si>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</si>
  <si>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</si>
  <si>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</si>
  <si>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</si>
  <si>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</si>
  <si>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</si>
  <si>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</si>
  <si>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</si>
  <si>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</si>
  <si>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</si>
  <si>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</si>
  <si>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</si>
  <si>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</si>
  <si>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</si>
  <si>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</si>
  <si>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</si>
  <si>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</si>
  <si>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</si>
  <si>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</si>
  <si>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</si>
  <si>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</si>
  <si>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</si>
  <si>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</si>
  <si>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</si>
  <si>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</si>
  <si>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</si>
  <si>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</si>
  <si>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</si>
  <si>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</si>
  <si>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</si>
  <si>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</si>
  <si>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</si>
  <si>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</si>
  <si>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</si>
  <si>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</si>
  <si>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</si>
  <si>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</si>
  <si>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</si>
  <si>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</si>
  <si>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</si>
  <si>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</si>
  <si>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</si>
  <si>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</si>
  <si>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</si>
  <si>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</si>
  <si>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</si>
  <si>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</si>
  <si>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</si>
  <si>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</si>
  <si>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</si>
  <si>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</si>
  <si>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</si>
  <si>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</si>
  <si>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</si>
  <si>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</si>
  <si>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</si>
  <si>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</si>
  <si>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</si>
  <si>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</si>
  <si>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</si>
  <si>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</si>
  <si>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</si>
  <si>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</si>
  <si>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</si>
  <si>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</si>
  <si>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</si>
  <si>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</si>
  <si>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</si>
  <si>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</si>
  <si>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</si>
  <si>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</si>
  <si>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</si>
  <si>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</si>
  <si>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</si>
  <si>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</si>
  <si>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</si>
  <si>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</si>
  <si>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</si>
  <si>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</si>
  <si>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</si>
  <si>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</si>
  <si>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</si>
  <si>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</si>
  <si>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</si>
  <si>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</si>
  <si>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</si>
  <si>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</si>
  <si>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</si>
  <si>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</si>
  <si>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</si>
  <si>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</si>
  <si>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</si>
  <si>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</si>
  <si>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</si>
  <si>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</si>
  <si>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</si>
  <si>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</si>
  <si>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</si>
  <si>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</si>
  <si>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</si>
  <si>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</si>
  <si>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</si>
  <si>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</si>
  <si>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</si>
  <si>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</si>
  <si>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</si>
  <si>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</si>
  <si>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</si>
  <si>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</si>
  <si>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</si>
  <si>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</si>
  <si>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</si>
  <si>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</si>
  <si>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</si>
  <si>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</si>
  <si>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</si>
  <si>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</si>
  <si>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</si>
  <si>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</si>
  <si>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</si>
  <si>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</si>
  <si>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</si>
  <si>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</si>
  <si>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</si>
  <si>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</si>
  <si>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</si>
  <si>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</si>
  <si>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</si>
  <si>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</si>
  <si>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</si>
  <si>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</si>
  <si>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</si>
  <si>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</si>
  <si>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</si>
  <si>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</si>
  <si>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</si>
  <si>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</si>
  <si>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</si>
  <si>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</si>
  <si>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</si>
  <si>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</si>
  <si>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</si>
  <si>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</si>
  <si>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</si>
  <si>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</si>
  <si>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</si>
  <si>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</si>
  <si>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</si>
  <si>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</si>
  <si>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</si>
  <si>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</si>
  <si>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</si>
  <si>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</si>
  <si>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</si>
  <si>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</si>
  <si>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</si>
  <si>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</si>
  <si>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</si>
  <si>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</si>
  <si>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</si>
  <si>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</si>
  <si>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</si>
  <si>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</si>
  <si>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</si>
  <si>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</si>
  <si>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</si>
  <si>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</si>
  <si>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</si>
  <si>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</si>
  <si>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</si>
  <si>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</si>
  <si>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</si>
  <si>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</si>
  <si>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</si>
  <si>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</si>
  <si>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</si>
  <si>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</si>
  <si>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</si>
  <si>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</si>
  <si>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</si>
  <si>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</si>
  <si>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</si>
  <si>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</si>
  <si>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</si>
  <si>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</si>
  <si>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</si>
  <si>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</si>
  <si>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</si>
  <si>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</si>
  <si>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</si>
  <si>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</si>
  <si>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</si>
  <si>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</si>
  <si>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</si>
  <si>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</si>
  <si>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</si>
  <si>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</si>
  <si>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</si>
  <si>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</si>
  <si>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</si>
  <si>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</si>
  <si>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</si>
  <si>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</si>
  <si>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</si>
  <si>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</si>
  <si>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</si>
  <si>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</si>
  <si>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</si>
  <si>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</si>
  <si>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</si>
  <si>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</si>
  <si>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</si>
  <si>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</si>
  <si>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</si>
  <si>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</si>
  <si>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</si>
  <si>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</si>
  <si>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</si>
  <si>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</si>
  <si>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</si>
  <si>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</si>
  <si>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</si>
  <si>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</si>
  <si>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</si>
  <si>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</si>
  <si>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</si>
  <si>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</si>
  <si>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</si>
  <si>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</si>
  <si>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</si>
  <si>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</si>
  <si>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</si>
  <si>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</si>
  <si>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</si>
  <si>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</si>
  <si>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</si>
  <si>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</si>
  <si>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</si>
  <si>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</si>
  <si>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</si>
  <si>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</si>
  <si>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</si>
  <si>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</si>
  <si>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</si>
  <si>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</si>
  <si>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</si>
  <si>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</si>
  <si>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</si>
  <si>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</si>
  <si>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</si>
  <si>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</si>
  <si>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</si>
  <si>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</si>
  <si>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</si>
  <si>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</si>
  <si>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</si>
  <si>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</si>
  <si>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</si>
  <si>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</si>
  <si>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</si>
  <si>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</si>
  <si>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</si>
  <si>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</si>
  <si>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</si>
  <si>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</si>
  <si>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</si>
  <si>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</si>
  <si>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</si>
  <si>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</si>
  <si>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</si>
  <si>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</si>
  <si>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</si>
  <si>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</si>
  <si>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</si>
  <si>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</si>
  <si>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</si>
  <si>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</si>
  <si>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</si>
  <si>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</si>
  <si>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</si>
  <si>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</si>
  <si>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</si>
  <si>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</si>
  <si>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</si>
  <si>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</si>
  <si>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</si>
  <si>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</si>
  <si>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</si>
  <si>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</si>
  <si>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</si>
  <si>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</si>
  <si>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</si>
  <si>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</si>
  <si>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</si>
  <si>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</si>
  <si>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</si>
  <si>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</si>
  <si>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</si>
  <si>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</si>
  <si>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</si>
  <si>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</si>
  <si>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</si>
  <si>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</si>
  <si>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</si>
  <si>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</si>
  <si>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</si>
  <si>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</si>
  <si>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</si>
  <si>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</si>
  <si>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</si>
  <si>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</si>
  <si>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</si>
  <si>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</si>
  <si>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</si>
  <si>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</si>
  <si>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</si>
  <si>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</si>
  <si>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</si>
  <si>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</si>
  <si>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</si>
  <si>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</si>
  <si>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</si>
  <si>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</si>
  <si>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</si>
  <si>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</si>
  <si>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</si>
  <si>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</si>
  <si>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</si>
  <si>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</si>
  <si>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</si>
  <si>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</si>
  <si>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</si>
  <si>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</si>
  <si>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</si>
  <si>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</si>
  <si>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</si>
  <si>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</si>
  <si>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</si>
  <si>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</si>
  <si>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</si>
  <si>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</si>
  <si>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</si>
  <si>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</si>
  <si>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</si>
  <si>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</si>
  <si>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</si>
  <si>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</si>
  <si>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</si>
  <si>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</si>
  <si>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</si>
  <si>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</si>
  <si>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</si>
  <si>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</si>
  <si>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</si>
  <si>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</si>
  <si>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</si>
  <si>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</si>
  <si>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</si>
  <si>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</si>
  <si>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</si>
  <si>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</si>
  <si>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</si>
  <si>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</si>
  <si>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</si>
  <si>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</si>
  <si>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</si>
  <si>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</si>
  <si>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</si>
  <si>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</si>
  <si>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</si>
  <si>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</si>
  <si>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</si>
  <si>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</si>
  <si>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</si>
  <si>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</si>
  <si>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</si>
  <si>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</si>
  <si>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</si>
  <si>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</si>
  <si>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</si>
  <si>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</si>
  <si>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</si>
  <si>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</si>
  <si>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</si>
  <si>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</si>
  <si>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</si>
  <si>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</si>
  <si>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</si>
  <si>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</si>
  <si>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</si>
  <si>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</si>
  <si>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</si>
  <si>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</si>
  <si>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</si>
  <si>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</si>
  <si>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</si>
  <si>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</si>
  <si>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</si>
  <si>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</si>
  <si>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</si>
  <si>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</si>
  <si>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</si>
  <si>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</si>
  <si>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</si>
  <si>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</si>
  <si>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</si>
  <si>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</si>
  <si>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</si>
  <si>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</si>
  <si>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</si>
  <si>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</si>
  <si>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</si>
  <si>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</si>
  <si>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</si>
  <si>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</si>
  <si>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</si>
  <si>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</si>
  <si>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</si>
  <si>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</si>
  <si>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</si>
  <si>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</si>
  <si>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</si>
  <si>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</si>
  <si>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</si>
  <si>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</si>
  <si>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</si>
  <si>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</si>
  <si>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</si>
  <si>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</si>
  <si>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</si>
  <si>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</si>
  <si>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</si>
  <si>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</si>
  <si>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</si>
  <si>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</si>
  <si>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</si>
  <si>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</si>
  <si>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</si>
  <si>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</si>
  <si>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</si>
  <si>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</si>
  <si>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</si>
  <si>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</si>
  <si>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</si>
  <si>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</si>
  <si>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</si>
  <si>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</si>
  <si>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</si>
  <si>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</si>
  <si>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</si>
  <si>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</si>
  <si>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</si>
  <si>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</si>
  <si>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</si>
  <si>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</si>
  <si>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</si>
  <si>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</si>
  <si>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</si>
  <si>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</si>
  <si>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</si>
  <si>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</si>
  <si>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</si>
  <si>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</si>
  <si>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</si>
  <si>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</si>
  <si>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</si>
  <si>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</si>
  <si>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</si>
  <si>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</si>
  <si>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</si>
  <si>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</si>
  <si>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</si>
  <si>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</si>
  <si>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</si>
  <si>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</si>
  <si>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</si>
  <si>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</si>
  <si>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</si>
  <si>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</si>
  <si>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</si>
  <si>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</si>
  <si>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</si>
  <si>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</si>
  <si>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</si>
  <si>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</si>
  <si>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</si>
  <si>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</si>
  <si>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</si>
  <si>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</si>
  <si>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</si>
  <si>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</si>
  <si>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</si>
  <si>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</si>
  <si>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</si>
  <si>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</si>
  <si>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</si>
  <si>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</si>
  <si>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</si>
  <si>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</si>
  <si>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</si>
  <si>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</si>
  <si>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</si>
  <si>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</si>
  <si>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</si>
  <si>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</si>
  <si>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</si>
  <si>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</si>
  <si>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</si>
  <si>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</si>
  <si>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</si>
  <si>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</si>
  <si>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</si>
  <si>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</si>
  <si>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</si>
  <si>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</si>
  <si>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</si>
  <si>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</si>
  <si>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</si>
  <si>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</si>
  <si>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</si>
  <si>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</si>
  <si>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</si>
  <si>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</si>
  <si>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</si>
  <si>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</si>
  <si>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</si>
  <si>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</si>
  <si>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</si>
  <si>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</si>
  <si>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</si>
  <si>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</si>
  <si>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</si>
  <si>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</si>
  <si>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</si>
  <si>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</si>
  <si>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</si>
  <si>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</si>
  <si>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</si>
  <si>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</si>
  <si>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</si>
  <si>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</si>
  <si>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</si>
  <si>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</si>
  <si>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</si>
  <si>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</si>
  <si>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</si>
  <si>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</si>
  <si>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</si>
  <si>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</si>
  <si>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</si>
  <si>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</si>
  <si>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</si>
  <si>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</si>
  <si>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</si>
  <si>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</si>
  <si>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</si>
  <si>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</si>
  <si>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</si>
  <si>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</si>
  <si>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</si>
  <si>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</si>
  <si>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</si>
  <si>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</si>
  <si>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</si>
  <si>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</si>
  <si>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</si>
  <si>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</si>
  <si>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</si>
  <si>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</si>
  <si>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</si>
  <si>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</si>
  <si>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</si>
  <si>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</si>
  <si>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</si>
  <si>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</si>
  <si>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</si>
  <si>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</si>
  <si>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</si>
  <si>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</si>
  <si>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</si>
  <si>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</si>
  <si>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</si>
  <si>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</si>
  <si>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</si>
  <si>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</si>
  <si>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</si>
  <si>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</si>
  <si>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</si>
  <si>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</si>
  <si>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</si>
  <si>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</si>
  <si>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</si>
  <si>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</si>
  <si>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</si>
  <si>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</si>
  <si>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</si>
  <si>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</si>
  <si>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</si>
  <si>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</si>
  <si>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</si>
  <si>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</si>
  <si>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</si>
  <si>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</si>
  <si>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</si>
  <si>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</si>
  <si>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</si>
  <si>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</si>
  <si>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</si>
  <si>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</si>
  <si>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</si>
  <si>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</si>
  <si>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</si>
  <si>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</si>
  <si>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</si>
  <si>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</si>
  <si>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</si>
  <si>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</si>
  <si>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</si>
  <si>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</si>
  <si>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</si>
  <si>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</si>
  <si>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</si>
  <si>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</si>
  <si>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</si>
  <si>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</si>
  <si>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</si>
  <si>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</si>
  <si>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</si>
  <si>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</si>
  <si>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</si>
  <si>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</si>
  <si>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</si>
  <si>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</si>
  <si>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</si>
  <si>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</si>
  <si>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</si>
  <si>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</si>
  <si>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</si>
  <si>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</si>
  <si>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</si>
  <si>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</si>
  <si>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</si>
  <si>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</si>
  <si>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</si>
  <si>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</si>
  <si>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</si>
  <si>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</si>
  <si>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</si>
  <si>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</si>
  <si>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</si>
  <si>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</si>
  <si>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</si>
  <si>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</si>
  <si>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</si>
  <si>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</si>
  <si>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</si>
  <si>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</si>
  <si>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</si>
  <si>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</si>
  <si>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</si>
  <si>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</si>
  <si>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</si>
  <si>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</si>
  <si>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</si>
  <si>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</si>
  <si>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</si>
  <si>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</si>
  <si>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</si>
  <si>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</si>
  <si>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</si>
  <si>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</si>
  <si>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</si>
  <si>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</si>
  <si>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</si>
  <si>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</si>
  <si>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</si>
  <si>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</si>
  <si>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</si>
  <si>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</si>
  <si>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</si>
  <si>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</si>
  <si>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</si>
  <si>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</si>
  <si>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</si>
  <si>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</si>
  <si>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</si>
  <si>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</si>
  <si>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</si>
  <si>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</si>
  <si>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</si>
  <si>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</si>
  <si>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</si>
  <si>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</si>
  <si>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</si>
  <si>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</si>
  <si>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</si>
  <si>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</si>
  <si>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</si>
  <si>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</si>
  <si>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</si>
  <si>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</si>
  <si>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</si>
  <si>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</si>
  <si>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</si>
  <si>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</si>
  <si>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</si>
  <si>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</si>
  <si>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</si>
  <si>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</si>
  <si>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</si>
  <si>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</si>
  <si>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</si>
  <si>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</si>
  <si>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</si>
  <si>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</si>
  <si>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</si>
  <si>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</si>
  <si>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</si>
  <si>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</si>
  <si>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</si>
  <si>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</si>
  <si>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</si>
  <si>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</si>
  <si>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</si>
  <si>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</si>
  <si>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</si>
  <si>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</si>
  <si>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</si>
  <si>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</si>
  <si>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</si>
  <si>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</si>
  <si>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</si>
  <si>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</si>
  <si>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</si>
  <si>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</si>
  <si>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</si>
  <si>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</si>
  <si>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</si>
  <si>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</si>
  <si>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</si>
  <si>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</si>
  <si>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</si>
  <si>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</si>
  <si>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</si>
  <si>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</si>
  <si>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</si>
  <si>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</si>
  <si>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</si>
  <si>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</si>
  <si>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</si>
  <si>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</si>
  <si>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</si>
  <si>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</si>
  <si>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</si>
  <si>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</si>
  <si>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</si>
  <si>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</si>
  <si>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</si>
  <si>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</si>
  <si>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</si>
  <si>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</si>
  <si>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</si>
  <si>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</si>
  <si>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</si>
  <si>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</si>
  <si>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</si>
  <si>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</si>
  <si>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</si>
  <si>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</si>
  <si>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</si>
  <si>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</si>
  <si>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</si>
  <si>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</si>
  <si>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</si>
  <si>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</si>
  <si>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</si>
  <si>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</si>
  <si>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</si>
  <si>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</si>
  <si>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</si>
  <si>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</si>
  <si>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</si>
  <si>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</si>
  <si>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</si>
  <si>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</si>
  <si>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</si>
  <si>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</si>
  <si>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</si>
  <si>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</si>
  <si>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</si>
  <si>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</si>
  <si>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</si>
  <si>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</si>
  <si>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</si>
  <si>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</si>
  <si>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</si>
  <si>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</si>
  <si>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</si>
  <si>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</si>
  <si>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</si>
  <si>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</si>
  <si>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</si>
  <si>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</si>
  <si>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</si>
  <si>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</si>
  <si>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</si>
  <si>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</si>
  <si>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</si>
  <si>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</si>
  <si>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</si>
  <si>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</si>
  <si>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</si>
  <si>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</si>
  <si>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</si>
  <si>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</si>
  <si>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</si>
  <si>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</si>
  <si>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</si>
  <si>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</si>
  <si>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</si>
  <si>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</si>
  <si>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</si>
  <si>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</si>
  <si>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</si>
  <si>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</si>
  <si>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</si>
  <si>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</si>
  <si>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</si>
  <si>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</si>
  <si>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</si>
  <si>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</si>
  <si>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</si>
  <si>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</si>
  <si>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</si>
  <si>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</si>
  <si>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</si>
  <si>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</si>
  <si>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</si>
  <si>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</si>
  <si>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</si>
  <si>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</si>
  <si>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</si>
  <si>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</si>
  <si>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</si>
  <si>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</si>
  <si>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</si>
  <si>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</si>
  <si>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</si>
  <si>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</si>
  <si>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</si>
  <si>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</si>
  <si>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</si>
  <si>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</si>
  <si>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</si>
  <si>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</si>
  <si>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</si>
  <si>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</si>
  <si>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</si>
  <si>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</si>
  <si>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</si>
  <si>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</si>
  <si>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</si>
  <si>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</si>
  <si>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</si>
  <si>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</si>
  <si>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</si>
  <si>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</si>
  <si>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</si>
  <si>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</si>
  <si>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</si>
  <si>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</si>
  <si>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</si>
  <si>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</si>
  <si>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</si>
  <si>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</si>
  <si>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</si>
  <si>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</si>
  <si>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</si>
  <si>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</si>
  <si>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</si>
  <si>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</si>
  <si>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</si>
  <si>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</si>
  <si>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</si>
  <si>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</si>
  <si>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</si>
  <si>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</si>
  <si>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</si>
  <si>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</si>
  <si>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</si>
  <si>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</si>
  <si>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</si>
  <si>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</si>
  <si>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</si>
  <si>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</si>
  <si>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</si>
  <si>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</si>
  <si>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</si>
  <si>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</si>
  <si>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</si>
  <si>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</si>
  <si>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</si>
  <si>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</si>
  <si>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</si>
  <si>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</si>
  <si>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</si>
  <si>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</si>
  <si>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</si>
  <si>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</si>
  <si>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</si>
  <si>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</si>
  <si>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</si>
  <si>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</si>
  <si>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</si>
  <si>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</si>
  <si>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</si>
  <si>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</si>
  <si>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</si>
  <si>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</si>
  <si>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</si>
  <si>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</si>
  <si>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</si>
  <si>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</si>
  <si>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</si>
  <si>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</si>
  <si>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</si>
  <si>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</si>
  <si>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</si>
  <si>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</si>
  <si>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</si>
  <si>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</si>
  <si>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</si>
  <si>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</si>
  <si>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</si>
  <si>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</si>
  <si>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</si>
  <si>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</si>
  <si>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</si>
  <si>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</si>
  <si>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</si>
  <si>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</si>
  <si>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</si>
  <si>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</si>
  <si>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</si>
  <si>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</si>
  <si>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</si>
  <si>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</si>
  <si>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</si>
  <si>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</si>
  <si>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</si>
  <si>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</si>
  <si>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</si>
  <si>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</si>
  <si>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</si>
  <si>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</si>
  <si>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</si>
  <si>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</si>
  <si>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</si>
  <si>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</si>
  <si>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</si>
  <si>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</si>
  <si>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</si>
  <si>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</si>
  <si>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</si>
  <si>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</si>
  <si>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</si>
  <si>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</si>
  <si>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</si>
  <si>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</si>
  <si>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</si>
  <si>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</si>
  <si>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</si>
  <si>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</si>
  <si>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</si>
  <si>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</si>
  <si>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</si>
  <si>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</si>
  <si>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</si>
  <si>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</si>
  <si>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</si>
  <si>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</si>
  <si>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</si>
  <si>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</si>
  <si>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</si>
  <si>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</si>
  <si>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</si>
  <si>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</si>
  <si>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</si>
  <si>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</si>
  <si>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</si>
  <si>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</si>
  <si>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</si>
  <si>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</si>
  <si>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</si>
  <si>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</si>
  <si>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</si>
  <si>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</si>
  <si>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</si>
  <si>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</si>
  <si>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</si>
  <si>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</si>
  <si>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</si>
  <si>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</si>
  <si>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</si>
  <si>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</si>
  <si>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</si>
  <si>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</si>
  <si>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</si>
  <si>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</si>
  <si>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</si>
  <si>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</si>
  <si>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</si>
  <si>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</si>
  <si>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</si>
  <si>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</si>
  <si>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</si>
  <si>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</si>
  <si>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</si>
  <si>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</si>
  <si>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</si>
  <si>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</si>
  <si>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</si>
  <si>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</si>
  <si>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</si>
  <si>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</si>
  <si>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</si>
  <si>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</si>
  <si>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</si>
  <si>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</si>
  <si>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</si>
  <si>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</si>
  <si>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</si>
  <si>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</si>
  <si>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</si>
  <si>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</si>
  <si>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</si>
  <si>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</si>
  <si>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</si>
  <si>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</si>
  <si>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</si>
  <si>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</si>
  <si>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</si>
  <si>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</si>
  <si>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</si>
  <si>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</si>
  <si>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</si>
  <si>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</si>
  <si>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</si>
  <si>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</si>
  <si>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</si>
  <si>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</si>
  <si>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</si>
  <si>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</si>
  <si>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</si>
  <si>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</si>
  <si>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</si>
  <si>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</si>
  <si>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</si>
  <si>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</si>
  <si>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</si>
  <si>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</si>
  <si>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</si>
  <si>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</si>
  <si>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</si>
  <si>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</si>
  <si>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</si>
  <si>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</si>
  <si>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</si>
  <si>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</si>
  <si>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</si>
  <si>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</si>
  <si>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</si>
  <si>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</si>
  <si>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</si>
  <si>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</si>
  <si>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</si>
  <si>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</si>
  <si>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</si>
  <si>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</si>
  <si>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</si>
  <si>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</si>
  <si>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</si>
  <si>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</si>
  <si>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</si>
  <si>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</si>
  <si>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</si>
  <si>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</si>
  <si>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</si>
  <si>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</si>
  <si>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</si>
  <si>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</si>
  <si>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</si>
  <si>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</si>
  <si>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</si>
  <si>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</si>
  <si>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</si>
  <si>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</si>
  <si>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</si>
  <si>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</si>
  <si>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</si>
  <si>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</si>
  <si>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</si>
  <si>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</si>
  <si>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</si>
  <si>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</si>
  <si>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</si>
  <si>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</si>
  <si>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</si>
  <si>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</si>
  <si>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</si>
  <si>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</si>
  <si>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</si>
  <si>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</si>
  <si>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</si>
  <si>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</si>
  <si>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</si>
  <si>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</si>
  <si>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</si>
  <si>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</si>
  <si>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</si>
  <si>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</si>
  <si>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</si>
  <si>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</si>
  <si>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</si>
  <si>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</si>
  <si>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</si>
  <si>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</si>
  <si>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</si>
  <si>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</si>
  <si>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</si>
  <si>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</si>
  <si>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</si>
  <si>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</si>
  <si>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</si>
  <si>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</si>
  <si>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</si>
  <si>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</si>
  <si>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</si>
  <si>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</si>
  <si>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</si>
  <si>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</si>
  <si>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</si>
  <si>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</si>
  <si>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</si>
  <si>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</si>
  <si>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</si>
  <si>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</si>
  <si>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</si>
  <si>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</si>
  <si>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</si>
  <si>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</si>
  <si>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</si>
  <si>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</si>
  <si>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</si>
  <si>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</si>
  <si>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</si>
  <si>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</si>
  <si>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</si>
  <si>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</si>
  <si>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</si>
  <si>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</si>
  <si>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</si>
  <si>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</si>
  <si>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</si>
  <si>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</si>
  <si>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</si>
  <si>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</si>
  <si>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</si>
  <si>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</si>
  <si>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</si>
  <si>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</si>
  <si>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</si>
  <si>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</si>
  <si>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</si>
  <si>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</si>
  <si>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</si>
  <si>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</si>
  <si>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</si>
  <si>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</si>
  <si>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</si>
  <si>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</si>
  <si>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</si>
  <si>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</si>
  <si>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</si>
  <si>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</si>
  <si>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</si>
  <si>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</si>
  <si>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</si>
  <si>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</si>
  <si>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</si>
  <si>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</si>
  <si>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</si>
  <si>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</si>
  <si>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</si>
  <si>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</si>
  <si>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</si>
  <si>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</si>
  <si>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</si>
  <si>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</si>
  <si>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</si>
  <si>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</si>
  <si>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</si>
  <si>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</si>
  <si>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</si>
  <si>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</si>
  <si>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</si>
  <si>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</si>
  <si>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</si>
  <si>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</si>
  <si>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</si>
  <si>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</si>
  <si>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</si>
  <si>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</si>
  <si>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</si>
  <si>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</si>
  <si>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</si>
  <si>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</si>
  <si>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</si>
  <si>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</si>
  <si>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</si>
  <si>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</si>
  <si>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</si>
  <si>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</si>
  <si>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</si>
  <si>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</si>
  <si>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</si>
  <si>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</si>
  <si>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</si>
  <si>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</si>
  <si>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</si>
  <si>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</si>
  <si>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</si>
  <si>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</si>
  <si>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</si>
  <si>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</si>
  <si>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</si>
  <si>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</si>
  <si>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</si>
  <si>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</si>
  <si>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</si>
  <si>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</si>
  <si>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</si>
  <si>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</si>
  <si>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</si>
  <si>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</si>
  <si>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</si>
  <si>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</si>
  <si>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</si>
  <si>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</si>
  <si>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</si>
  <si>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</si>
  <si>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</si>
  <si>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</si>
  <si>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</si>
  <si>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</si>
  <si>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</si>
  <si>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</si>
  <si>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</si>
  <si>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</si>
  <si>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</si>
  <si>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</si>
  <si>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</si>
  <si>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</si>
  <si>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</si>
  <si>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</si>
  <si>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</si>
  <si>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</si>
  <si>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</si>
  <si>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</si>
  <si>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</si>
  <si>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</si>
  <si>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</si>
  <si>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</si>
  <si>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</si>
  <si>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</si>
  <si>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</si>
  <si>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</si>
  <si>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</si>
  <si>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</si>
  <si>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</si>
  <si>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</si>
  <si>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</si>
  <si>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</si>
  <si>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</si>
  <si>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</si>
  <si>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</si>
  <si>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</si>
  <si>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</si>
  <si>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</si>
  <si>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</si>
  <si>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</si>
  <si>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</si>
  <si>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</si>
  <si>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</si>
  <si>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</si>
  <si>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</si>
  <si>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</si>
  <si>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</si>
  <si>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</si>
  <si>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</si>
  <si>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</si>
  <si>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</si>
  <si>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</si>
  <si>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</si>
  <si>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</si>
  <si>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</si>
  <si>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</si>
  <si>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</si>
  <si>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</si>
  <si>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</si>
  <si>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</si>
  <si>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</si>
  <si>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</si>
  <si>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</si>
  <si>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</si>
  <si>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</si>
  <si>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</si>
  <si>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</si>
  <si>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</si>
  <si>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</si>
  <si>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</si>
  <si>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</si>
  <si>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</si>
  <si>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</si>
  <si>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</si>
  <si>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</si>
  <si>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</si>
  <si>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</si>
  <si>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</si>
  <si>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</si>
  <si>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</si>
  <si>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</si>
  <si>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</si>
  <si>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</si>
  <si>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</si>
  <si>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</si>
  <si>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</si>
  <si>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</si>
  <si>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</si>
  <si>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</si>
  <si>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</si>
  <si>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</si>
  <si>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</si>
  <si>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</si>
  <si>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</si>
  <si>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</si>
  <si>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</si>
  <si>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</si>
  <si>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</si>
  <si>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</si>
  <si>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</si>
  <si>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</si>
  <si>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</si>
  <si>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</si>
  <si>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</si>
  <si>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</si>
  <si>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</si>
  <si>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</si>
  <si>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</si>
  <si>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</si>
  <si>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</si>
  <si>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</si>
  <si>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</si>
  <si>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</si>
  <si>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</si>
  <si>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</si>
  <si>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</si>
  <si>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</si>
  <si>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</si>
  <si>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</si>
  <si>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</si>
  <si>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</si>
  <si>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</si>
  <si>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</si>
  <si>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</si>
  <si>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</si>
  <si>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</si>
  <si>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</si>
  <si>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</si>
  <si>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</si>
  <si>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</si>
  <si>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</si>
  <si>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</si>
  <si>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</si>
  <si>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</si>
  <si>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</si>
  <si>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</si>
  <si>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</si>
  <si>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</si>
  <si>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</si>
  <si>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</si>
  <si>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</si>
  <si>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</si>
  <si>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</si>
  <si>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</si>
  <si>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</si>
  <si>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</si>
  <si>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</si>
  <si>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</si>
  <si>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</si>
  <si>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</si>
  <si>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</si>
  <si>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</si>
  <si>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</si>
  <si>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</si>
  <si>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</si>
  <si>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</si>
  <si>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</si>
  <si>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</si>
  <si>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</si>
  <si>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</si>
  <si>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</si>
  <si>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</si>
  <si>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</si>
  <si>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</si>
  <si>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</si>
  <si>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</si>
  <si>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</si>
  <si>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</si>
  <si>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</si>
  <si>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</si>
  <si>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</si>
  <si>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</si>
  <si>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</si>
  <si>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</si>
  <si>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</si>
  <si>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</si>
  <si>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</si>
  <si>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</si>
  <si>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</si>
  <si>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</si>
  <si>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</si>
  <si>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</si>
  <si>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</si>
  <si>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</si>
  <si>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</si>
  <si>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</si>
  <si>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</si>
  <si>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</si>
  <si>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</si>
  <si>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</si>
  <si>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</si>
  <si>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</si>
  <si>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</si>
  <si>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</si>
  <si>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</si>
  <si>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</si>
  <si>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</si>
  <si>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</si>
  <si>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</si>
  <si>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</si>
  <si>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</si>
  <si>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</si>
  <si>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</si>
  <si>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</si>
  <si>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</si>
  <si>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</si>
  <si>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</si>
  <si>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</si>
  <si>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</si>
  <si>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</si>
  <si>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</si>
  <si>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</si>
  <si>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</si>
  <si>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</si>
  <si>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</si>
  <si>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</si>
  <si>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</si>
  <si>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</si>
  <si>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</si>
  <si>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</si>
  <si>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</si>
  <si>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</si>
  <si>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</si>
  <si>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</si>
  <si>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</si>
  <si>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</si>
  <si>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</si>
  <si>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</si>
  <si>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</si>
  <si>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</si>
  <si>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</si>
  <si>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</si>
  <si>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</si>
  <si>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</si>
  <si>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</si>
  <si>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</si>
  <si>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</si>
  <si>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</si>
  <si>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</si>
  <si>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</si>
  <si>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</si>
  <si>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</si>
  <si>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</si>
  <si>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</si>
  <si>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</si>
  <si>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</si>
  <si>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</si>
  <si>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</si>
  <si>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</si>
  <si>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</si>
  <si>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</si>
  <si>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</si>
  <si>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</si>
  <si>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</si>
  <si>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</si>
  <si>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</si>
  <si>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</si>
  <si>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</si>
  <si>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</si>
  <si>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</si>
  <si>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</si>
  <si>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</si>
  <si>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</si>
  <si>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</si>
  <si>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</si>
  <si>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</si>
  <si>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</si>
  <si>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</si>
  <si>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</si>
  <si>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</si>
  <si>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</si>
  <si>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</si>
  <si>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</si>
  <si>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</si>
  <si>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</si>
  <si>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</si>
  <si>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</si>
  <si>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</si>
  <si>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</si>
  <si>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</si>
  <si>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</si>
  <si>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</si>
  <si>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</si>
  <si>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</si>
  <si>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</si>
  <si>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</si>
  <si>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</si>
  <si>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</si>
  <si>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</si>
  <si>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</si>
  <si>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</si>
  <si>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</si>
  <si>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</si>
  <si>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</si>
  <si>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</si>
  <si>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</si>
  <si>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</si>
  <si>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</si>
  <si>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</si>
  <si>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</si>
  <si>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</si>
  <si>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</si>
  <si>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</si>
  <si>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</si>
  <si>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</si>
  <si>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</si>
  <si>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</si>
  <si>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</si>
  <si>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</si>
  <si>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</si>
  <si>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</si>
  <si>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</si>
  <si>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</si>
  <si>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</si>
  <si>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</si>
  <si>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</si>
  <si>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</si>
  <si>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</si>
  <si>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</si>
  <si>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</si>
  <si>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</si>
  <si>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</si>
  <si>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</si>
  <si>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</si>
  <si>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</si>
  <si>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</si>
  <si>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</si>
  <si>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</si>
  <si>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</si>
  <si>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</si>
  <si>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</si>
  <si>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</si>
  <si>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</si>
  <si>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</si>
  <si>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</si>
  <si>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</si>
  <si>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</si>
  <si>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</si>
  <si>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</si>
  <si>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</si>
  <si>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</si>
  <si>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</si>
  <si>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</si>
  <si>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</si>
  <si>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</si>
  <si>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</si>
  <si>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</si>
  <si>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</si>
  <si>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</si>
  <si>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</si>
  <si>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</si>
  <si>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</si>
  <si>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</si>
  <si>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</si>
  <si>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</si>
  <si>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</si>
  <si>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</si>
  <si>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</si>
  <si>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</si>
  <si>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</si>
  <si>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</si>
  <si>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</si>
  <si>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</si>
  <si>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</si>
  <si>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</si>
  <si>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</si>
  <si>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</si>
  <si>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</si>
  <si>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</si>
  <si>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</si>
  <si>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</si>
  <si>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</si>
  <si>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</si>
  <si>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</si>
  <si>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</si>
  <si>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</si>
  <si>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</si>
  <si>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</si>
  <si>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</si>
  <si>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</si>
  <si>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</si>
  <si>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</si>
  <si>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</si>
  <si>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</si>
  <si>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</si>
  <si>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</si>
  <si>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</si>
  <si>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</si>
  <si>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</si>
  <si>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</si>
  <si>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</si>
  <si>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</si>
  <si>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</si>
  <si>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</si>
  <si>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</si>
  <si>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</si>
  <si>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</si>
  <si>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</si>
  <si>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</si>
  <si>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</si>
  <si>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</si>
  <si>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</si>
  <si>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</si>
  <si>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</si>
  <si>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</si>
  <si>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</si>
  <si>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</si>
  <si>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</si>
  <si>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</si>
  <si>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</si>
  <si>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</si>
  <si>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</si>
  <si>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</si>
  <si>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</si>
  <si>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</si>
  <si>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</si>
  <si>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</si>
  <si>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</si>
  <si>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</si>
  <si>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</si>
  <si>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</si>
  <si>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</si>
  <si>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</si>
  <si>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</si>
  <si>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</si>
  <si>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</si>
  <si>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</si>
  <si>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</si>
  <si>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</si>
  <si>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</si>
  <si>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</si>
  <si>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</si>
  <si>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</si>
  <si>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</si>
  <si>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</si>
  <si>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</si>
  <si>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</si>
  <si>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</si>
  <si>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</si>
  <si>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</si>
  <si>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</si>
  <si>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</si>
  <si>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</si>
  <si>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</si>
  <si>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</si>
  <si>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</si>
  <si>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</si>
  <si>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</si>
  <si>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</si>
  <si>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</si>
  <si>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</si>
  <si>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</si>
  <si>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</si>
  <si>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</si>
  <si>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</si>
  <si>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</si>
  <si>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</si>
  <si>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</si>
  <si>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</si>
  <si>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</si>
  <si>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</si>
  <si>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</si>
  <si>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</si>
  <si>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</si>
  <si>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</si>
  <si>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</si>
  <si>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</si>
  <si>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</si>
  <si>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</si>
  <si>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</si>
  <si>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</si>
  <si>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</si>
  <si>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</si>
  <si>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</si>
  <si>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</si>
  <si>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</si>
  <si>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</si>
  <si>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</si>
  <si>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</si>
  <si>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</si>
  <si>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</si>
  <si>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</si>
  <si>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</si>
  <si>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</si>
  <si>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</si>
  <si>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</si>
  <si>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</si>
  <si>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</si>
  <si>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</si>
  <si>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</si>
  <si>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</si>
  <si>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</si>
  <si>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</si>
  <si>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</si>
  <si>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</si>
  <si>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</si>
  <si>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</si>
  <si>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</si>
  <si>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</si>
  <si>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</si>
  <si>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</si>
  <si>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</si>
  <si>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</si>
  <si>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</si>
  <si>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</si>
  <si>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</si>
  <si>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</si>
  <si>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</si>
  <si>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</si>
  <si>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</si>
  <si>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</si>
  <si>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</si>
  <si>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</si>
  <si>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</si>
  <si>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</si>
  <si>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</si>
  <si>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</si>
  <si>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</si>
  <si>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</si>
  <si>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</si>
  <si>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</si>
  <si>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</si>
  <si>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</si>
  <si>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</si>
  <si>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</si>
  <si>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</si>
  <si>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</si>
  <si>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</si>
  <si>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</si>
  <si>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</si>
  <si>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</si>
  <si>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</si>
  <si>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</si>
  <si>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</si>
  <si>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</si>
  <si>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</si>
  <si>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</si>
  <si>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</si>
  <si>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</si>
  <si>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</si>
  <si>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</si>
  <si>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</si>
  <si>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</si>
  <si>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</si>
  <si>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</si>
  <si>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</si>
  <si>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</si>
  <si>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</si>
  <si>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</si>
  <si>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</si>
  <si>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</si>
  <si>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</si>
  <si>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</si>
  <si>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</si>
  <si>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</si>
  <si>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</si>
  <si>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</si>
  <si>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</si>
  <si>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</si>
  <si>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</si>
  <si>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</si>
  <si>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</si>
  <si>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</si>
  <si>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</si>
  <si>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</si>
  <si>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</si>
  <si>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</si>
  <si>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</si>
  <si>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</si>
  <si>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</si>
  <si>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</si>
  <si>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</si>
  <si>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</si>
  <si>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</si>
  <si>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</si>
  <si>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</si>
  <si>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</si>
  <si>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</si>
  <si>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</si>
  <si>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</si>
  <si>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</si>
  <si>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</si>
  <si>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</si>
  <si>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</si>
  <si>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</si>
  <si>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</si>
  <si>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</si>
  <si>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</si>
  <si>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</si>
  <si>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</si>
  <si>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</si>
  <si>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</si>
  <si>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</si>
  <si>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</si>
  <si>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</si>
  <si>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</si>
  <si>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</si>
  <si>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</si>
  <si>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</si>
  <si>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</si>
  <si>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</si>
  <si>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</si>
  <si>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</si>
  <si>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</si>
  <si>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</si>
  <si>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</si>
  <si>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</si>
  <si>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</si>
  <si>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</si>
  <si>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</si>
  <si>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</si>
  <si>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</si>
  <si>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</si>
  <si>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</si>
  <si>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</si>
  <si>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</si>
  <si>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</si>
  <si>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</si>
  <si>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</si>
  <si>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</si>
  <si>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</si>
  <si>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</si>
  <si>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</si>
  <si>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</si>
  <si>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</si>
  <si>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</si>
  <si>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</si>
  <si>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</si>
  <si>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</si>
  <si>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</si>
  <si>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</si>
  <si>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</si>
  <si>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</si>
  <si>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</si>
  <si>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</si>
  <si>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</si>
  <si>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</si>
  <si>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</si>
  <si>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</si>
  <si>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</si>
  <si>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</si>
  <si>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</si>
  <si>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</si>
  <si>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</si>
  <si>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</si>
  <si>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</si>
  <si>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</si>
  <si>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</si>
  <si>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</si>
  <si>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</si>
  <si>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</si>
  <si>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</si>
  <si>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</si>
  <si>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</si>
  <si>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</si>
  <si>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</si>
  <si>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</si>
  <si>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</si>
  <si>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</si>
  <si>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</si>
  <si>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</si>
  <si>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</si>
  <si>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</si>
  <si>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</si>
  <si>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</si>
  <si>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</si>
  <si>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</si>
  <si>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</si>
  <si>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</si>
  <si>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</si>
  <si>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</si>
  <si>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</si>
  <si>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</si>
  <si>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</si>
  <si>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</si>
  <si>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</si>
  <si>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</si>
  <si>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</si>
  <si>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</si>
  <si>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</si>
  <si>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</si>
  <si>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</si>
  <si>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</si>
  <si>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</si>
  <si>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</si>
  <si>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</si>
  <si>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</si>
  <si>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</si>
  <si>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</si>
  <si>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</si>
  <si>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</si>
  <si>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</si>
  <si>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</si>
  <si>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</si>
  <si>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</si>
  <si>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</si>
  <si>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</si>
  <si>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</si>
  <si>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</si>
  <si>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</si>
  <si>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</si>
  <si>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</si>
  <si>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</si>
  <si>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</si>
  <si>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</si>
  <si>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</si>
  <si>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</si>
  <si>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</si>
  <si>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</si>
  <si>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</si>
  <si>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</si>
  <si>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</si>
  <si>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</si>
  <si>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</si>
  <si>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</si>
  <si>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</si>
  <si>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</si>
  <si>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</si>
  <si>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</si>
  <si>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</si>
  <si>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</si>
  <si>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</si>
  <si>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</si>
  <si>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</si>
  <si>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</si>
  <si>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</si>
  <si>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</si>
  <si>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</si>
  <si>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</si>
  <si>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</si>
  <si>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</si>
  <si>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</si>
  <si>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</si>
  <si>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</si>
  <si>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</si>
  <si>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</si>
  <si>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</si>
  <si>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</si>
  <si>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</si>
  <si>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</si>
  <si>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</si>
  <si>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</si>
  <si>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</si>
  <si>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</si>
  <si>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</si>
  <si>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</si>
  <si>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</si>
  <si>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</si>
  <si>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</si>
  <si>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</si>
  <si>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</si>
  <si>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</si>
  <si>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</si>
  <si>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</si>
  <si>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</si>
  <si>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</si>
  <si>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</si>
  <si>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</si>
  <si>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</si>
  <si>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</si>
  <si>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</si>
  <si>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</si>
  <si>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</si>
  <si>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</si>
  <si>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</si>
  <si>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</si>
  <si>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</si>
  <si>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</si>
  <si>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</si>
  <si>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</si>
  <si>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</si>
  <si>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</si>
  <si>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</si>
  <si>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</si>
  <si>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</si>
  <si>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</si>
  <si>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</si>
  <si>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</si>
  <si>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</si>
  <si>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</si>
  <si>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</si>
  <si>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</si>
  <si>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</si>
  <si>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</si>
  <si>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</si>
  <si>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</si>
  <si>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</si>
  <si>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</si>
  <si>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</si>
  <si>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</si>
  <si>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</si>
  <si>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</si>
  <si>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</si>
  <si>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</si>
  <si>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</si>
  <si>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</si>
  <si>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</si>
  <si>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</si>
  <si>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</si>
  <si>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</si>
  <si>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</si>
  <si>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</si>
  <si>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</si>
  <si>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</si>
  <si>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</si>
  <si>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</si>
  <si>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</si>
  <si>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</si>
  <si>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</si>
  <si>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</si>
  <si>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</si>
  <si>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</si>
  <si>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</si>
  <si>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</si>
  <si>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</si>
  <si>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</si>
  <si>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</si>
  <si>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</si>
  <si>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</si>
  <si>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</si>
  <si>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</si>
  <si>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</si>
  <si>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</si>
  <si>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</si>
  <si>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</si>
  <si>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</si>
  <si>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</si>
  <si>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</si>
  <si>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</si>
  <si>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</si>
  <si>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</si>
  <si>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</si>
  <si>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</si>
  <si>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</si>
  <si>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</si>
  <si>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</si>
  <si>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</si>
  <si>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</si>
  <si>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</si>
  <si>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</si>
  <si>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</si>
  <si>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</si>
  <si>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</si>
  <si>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</si>
  <si>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</si>
  <si>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</si>
  <si>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</si>
  <si>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</si>
  <si>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</si>
  <si>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</si>
  <si>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</si>
  <si>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</si>
  <si>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</si>
  <si>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</si>
  <si>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</si>
  <si>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</si>
  <si>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</si>
  <si>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</si>
  <si>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</si>
  <si>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</si>
  <si>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</si>
  <si>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</si>
  <si>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</si>
  <si>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</si>
  <si>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</si>
  <si>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</si>
  <si>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</si>
  <si>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</si>
  <si>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</si>
  <si>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</si>
  <si>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</si>
  <si>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</si>
  <si>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</si>
  <si>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</si>
  <si>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</si>
  <si>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</si>
  <si>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</si>
  <si>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</si>
  <si>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</si>
  <si>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</si>
  <si>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</si>
  <si>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</si>
  <si>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</si>
  <si>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</si>
  <si>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</si>
  <si>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</si>
  <si>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</si>
  <si>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</si>
  <si>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</si>
  <si>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</si>
  <si>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</si>
  <si>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</si>
  <si>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</si>
  <si>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</si>
  <si>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</si>
  <si>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</si>
  <si>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</si>
  <si>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</si>
  <si>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</si>
  <si>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</si>
  <si>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</si>
  <si>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</si>
  <si>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</si>
  <si>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</si>
  <si>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</si>
  <si>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</si>
  <si>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</si>
  <si>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</si>
  <si>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</si>
  <si>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</si>
  <si>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</si>
  <si>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</si>
  <si>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</si>
  <si>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</si>
  <si>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</si>
  <si>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</si>
  <si>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</si>
  <si>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</si>
  <si>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</si>
  <si>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</si>
  <si>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</si>
  <si>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</si>
  <si>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</si>
  <si>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</si>
  <si>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</si>
  <si>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</si>
  <si>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</si>
  <si>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</si>
  <si>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</si>
  <si>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</si>
  <si>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</si>
  <si>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</si>
  <si>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</si>
  <si>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</si>
  <si>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</si>
  <si>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</si>
  <si>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</si>
  <si>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</si>
  <si>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</si>
  <si>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</si>
  <si>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</si>
  <si>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</si>
  <si>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</si>
  <si>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</si>
  <si>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</si>
  <si>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</si>
  <si>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</si>
  <si>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</si>
  <si>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</si>
  <si>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</si>
  <si>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</si>
  <si>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</si>
  <si>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</si>
  <si>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</si>
  <si>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</si>
  <si>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</si>
  <si>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</si>
  <si>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</si>
  <si>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</si>
  <si>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</si>
  <si>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</si>
  <si>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</si>
  <si>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</si>
  <si>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</si>
  <si>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</si>
  <si>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</si>
  <si>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</si>
  <si>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</si>
  <si>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</si>
  <si>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</si>
  <si>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</si>
  <si>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</si>
  <si>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</si>
  <si>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</si>
  <si>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</si>
  <si>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</si>
  <si>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</si>
  <si>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</si>
  <si>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</si>
  <si>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</si>
  <si>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</si>
  <si>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</si>
  <si>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</si>
  <si>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</si>
  <si>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</si>
  <si>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</si>
  <si>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</si>
  <si>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</si>
  <si>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</si>
  <si>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</si>
  <si>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</si>
  <si>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</si>
  <si>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</si>
  <si>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</si>
  <si>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</si>
  <si>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</si>
  <si>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</si>
  <si>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</si>
  <si>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</si>
  <si>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</si>
  <si>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</si>
  <si>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</si>
  <si>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</si>
  <si>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</si>
  <si>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</si>
  <si>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</si>
  <si>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</si>
  <si>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</si>
  <si>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</si>
  <si>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</si>
  <si>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</si>
  <si>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</si>
  <si>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</si>
  <si>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</si>
  <si>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</si>
  <si>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</si>
  <si>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</si>
  <si>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</si>
  <si>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</si>
  <si>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</si>
  <si>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</si>
  <si>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</si>
  <si>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</si>
  <si>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</si>
  <si>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</si>
  <si>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</si>
  <si>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</si>
  <si>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</si>
  <si>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</si>
  <si>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</si>
  <si>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</si>
  <si>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</si>
  <si>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</si>
  <si>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</si>
  <si>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</si>
  <si>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</si>
  <si>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</si>
  <si>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</si>
  <si>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</si>
  <si>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</si>
  <si>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</si>
  <si>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</si>
  <si>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</si>
  <si>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</si>
  <si>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</si>
  <si>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</si>
  <si>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</si>
  <si>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</si>
  <si>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</si>
  <si>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</si>
  <si>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</si>
  <si>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</si>
  <si>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</si>
  <si>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</si>
  <si>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</si>
  <si>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</si>
  <si>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</si>
  <si>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</si>
  <si>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</si>
  <si>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</si>
  <si>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</si>
  <si>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</si>
  <si>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</si>
  <si>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</si>
  <si>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</si>
  <si>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</si>
  <si>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</si>
  <si>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</si>
  <si>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</si>
  <si>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</si>
  <si>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</si>
  <si>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</si>
  <si>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</si>
  <si>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</si>
  <si>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</si>
  <si>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</si>
  <si>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</si>
  <si>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</si>
  <si>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</si>
  <si>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</si>
  <si>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</si>
  <si>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</si>
  <si>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</si>
  <si>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</si>
  <si>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</si>
  <si>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</si>
  <si>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</si>
  <si>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</si>
  <si>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</si>
  <si>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</si>
  <si>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</si>
  <si>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</si>
  <si>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</si>
  <si>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</si>
  <si>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</si>
  <si>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</si>
  <si>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</si>
  <si>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</si>
  <si>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</si>
  <si>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</si>
  <si>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</si>
  <si>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</si>
  <si>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</si>
  <si>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</si>
  <si>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</si>
  <si>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</si>
  <si>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</si>
  <si>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</si>
  <si>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</si>
  <si>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</si>
  <si>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</si>
  <si>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</si>
  <si>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</si>
  <si>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</si>
  <si>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</si>
  <si>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</si>
  <si>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</si>
  <si>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</si>
  <si>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</si>
  <si>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</si>
  <si>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</si>
  <si>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</si>
  <si>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</si>
  <si>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</si>
  <si>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</si>
  <si>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</si>
  <si>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</si>
  <si>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</si>
  <si>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</si>
  <si>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</si>
  <si>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</si>
  <si>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</si>
  <si>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</si>
  <si>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</si>
  <si>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</si>
  <si>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</si>
  <si>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</si>
  <si>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</si>
  <si>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</si>
  <si>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</si>
  <si>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</si>
  <si>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</si>
  <si>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</si>
  <si>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</si>
  <si>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</si>
  <si>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</si>
  <si>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</si>
  <si>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</si>
  <si>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</si>
  <si>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</si>
  <si>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</si>
  <si>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</si>
  <si>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</si>
  <si>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</si>
  <si>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</si>
  <si>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</si>
  <si>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</si>
  <si>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</si>
  <si>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</si>
  <si>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</si>
  <si>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</si>
  <si>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</si>
  <si>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</si>
  <si>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</si>
  <si>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</si>
  <si>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</si>
  <si>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</si>
  <si>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</si>
  <si>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</si>
  <si>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</si>
  <si>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</si>
  <si>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</si>
  <si>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</si>
  <si>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</si>
  <si>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</si>
  <si>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</si>
  <si>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</si>
  <si>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</si>
  <si>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</si>
  <si>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</si>
  <si>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</si>
  <si>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</si>
  <si>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</si>
  <si>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</si>
  <si>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</si>
  <si>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</si>
  <si>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</si>
  <si>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</si>
  <si>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</si>
  <si>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</si>
  <si>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</si>
  <si>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</si>
  <si>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</si>
  <si>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</si>
  <si>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</si>
  <si>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</si>
  <si>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</si>
  <si>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</si>
  <si>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</si>
  <si>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</si>
  <si>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</si>
  <si>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</si>
  <si>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</si>
  <si>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</si>
  <si>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</si>
  <si>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</si>
  <si>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</si>
  <si>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</si>
  <si>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</si>
  <si>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</si>
  <si>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</si>
  <si>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</si>
  <si>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</si>
  <si>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</si>
  <si>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</si>
  <si>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</si>
  <si>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</si>
  <si>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</si>
  <si>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</si>
  <si>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</si>
  <si>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</si>
  <si>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</si>
  <si>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</si>
  <si>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</si>
  <si>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</si>
  <si>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</si>
  <si>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</si>
  <si>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</si>
  <si>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</si>
  <si>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</si>
  <si>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</si>
  <si>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</si>
  <si>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</si>
  <si>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</si>
  <si>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</si>
  <si>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</si>
  <si>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</si>
  <si>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</si>
  <si>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</si>
  <si>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</si>
  <si>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</si>
  <si>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</si>
  <si>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</si>
  <si>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</si>
  <si>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</si>
  <si>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</si>
  <si>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</si>
  <si>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</si>
  <si>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</si>
  <si>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</si>
  <si>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</si>
  <si>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</si>
  <si>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</si>
  <si>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</si>
  <si>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</si>
  <si>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</si>
  <si>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</si>
  <si>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</si>
  <si>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</si>
  <si>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</si>
  <si>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</si>
  <si>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</si>
  <si>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</si>
  <si>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</si>
  <si>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</si>
  <si>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</si>
  <si>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</si>
  <si>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</si>
  <si>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</si>
  <si>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</si>
  <si>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</si>
  <si>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</si>
  <si>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</si>
  <si>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</si>
  <si>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</si>
  <si>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</si>
  <si>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</si>
  <si>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</si>
  <si>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</si>
  <si>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</si>
  <si>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</si>
  <si>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</si>
  <si>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</si>
  <si>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</si>
  <si>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</si>
  <si>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</si>
  <si>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</si>
  <si>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</si>
  <si>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</si>
  <si>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</si>
  <si>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</si>
  <si>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</si>
  <si>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</si>
  <si>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</si>
  <si>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</si>
  <si>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</si>
  <si>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</si>
  <si>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</si>
  <si>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</si>
  <si>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</si>
  <si>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</si>
  <si>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</si>
  <si>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</si>
  <si>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</si>
  <si>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</si>
  <si>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</si>
  <si>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</si>
  <si>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</si>
  <si>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</si>
  <si>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</si>
  <si>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</si>
  <si>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</si>
  <si>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</si>
  <si>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</si>
  <si>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</si>
  <si>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</si>
  <si>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</si>
  <si>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</si>
  <si>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</si>
  <si>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</si>
  <si>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</si>
  <si>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</si>
  <si>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</si>
  <si>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</si>
  <si>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</si>
  <si>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</si>
  <si>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</si>
  <si>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</si>
  <si>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</si>
  <si>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</si>
  <si>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</si>
  <si>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</si>
  <si>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</si>
  <si>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</si>
  <si>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</si>
  <si>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</si>
  <si>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</si>
  <si>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</si>
  <si>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</si>
  <si>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</si>
  <si>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</si>
  <si>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</si>
  <si>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</si>
  <si>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</si>
  <si>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</si>
  <si>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</si>
  <si>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</si>
  <si>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</si>
  <si>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</si>
  <si>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</si>
  <si>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</si>
  <si>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</si>
  <si>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</si>
  <si>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</si>
  <si>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</si>
  <si>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</si>
  <si>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</si>
  <si>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</si>
  <si>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</si>
  <si>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</si>
  <si>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</si>
  <si>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</si>
  <si>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</si>
  <si>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</si>
  <si>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</si>
  <si>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</si>
  <si>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</si>
  <si>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</si>
  <si>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</si>
  <si>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</si>
  <si>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</si>
  <si>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</si>
  <si>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</si>
  <si>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</si>
  <si>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</si>
  <si>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</si>
  <si>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</si>
  <si>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</si>
  <si>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</si>
  <si>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</si>
  <si>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</si>
  <si>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</si>
  <si>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</si>
  <si>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</si>
  <si>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</si>
  <si>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</si>
  <si>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</si>
  <si>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</si>
  <si>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</si>
  <si>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</si>
  <si>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</si>
  <si>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</si>
  <si>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</si>
  <si>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</si>
  <si>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</si>
  <si>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</si>
  <si>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</si>
  <si>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</si>
  <si>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</si>
  <si>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</si>
  <si>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</si>
  <si>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</si>
  <si>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</si>
  <si>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</si>
  <si>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</si>
  <si>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</si>
  <si>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</si>
  <si>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</si>
  <si>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</si>
  <si>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</si>
  <si>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</si>
  <si>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</si>
  <si>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</si>
  <si>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</si>
  <si>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</si>
  <si>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</si>
  <si>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</si>
  <si>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</si>
  <si>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</si>
  <si>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</si>
  <si>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</si>
  <si>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</si>
  <si>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</si>
  <si>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</si>
  <si>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</si>
  <si>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</si>
  <si>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</si>
  <si>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</si>
  <si>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</si>
  <si>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</si>
  <si>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</si>
  <si>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</si>
  <si>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</si>
  <si>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</si>
  <si>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</si>
  <si>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</si>
  <si>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</si>
  <si>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</si>
  <si>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</si>
  <si>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</si>
  <si>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</si>
  <si>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</si>
  <si>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</si>
  <si>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</si>
  <si>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</si>
  <si>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</si>
  <si>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</si>
  <si>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</si>
  <si>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</si>
  <si>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</si>
  <si>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</si>
  <si>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</si>
  <si>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</si>
  <si>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</si>
  <si>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</si>
  <si>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</si>
  <si>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</si>
  <si>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</si>
  <si>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</si>
  <si>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</si>
  <si>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</si>
  <si>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</si>
  <si>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</si>
  <si>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</si>
  <si>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</si>
  <si>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</si>
  <si>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</si>
  <si>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</si>
  <si>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</si>
  <si>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</si>
  <si>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</si>
  <si>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</si>
  <si>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</si>
  <si>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</si>
  <si>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</si>
  <si>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</si>
  <si>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</si>
  <si>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</si>
  <si>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</si>
  <si>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</si>
  <si>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</si>
  <si>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</si>
  <si>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</si>
  <si>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</si>
  <si>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</si>
  <si>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</si>
  <si>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</si>
  <si>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</si>
  <si>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</si>
  <si>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</si>
  <si>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</si>
  <si>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</si>
  <si>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</si>
  <si>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</si>
  <si>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</si>
  <si>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</si>
  <si>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</si>
  <si>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</si>
  <si>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</si>
  <si>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</si>
  <si>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</si>
  <si>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</si>
  <si>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</si>
  <si>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</si>
  <si>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</si>
  <si>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</si>
  <si>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</si>
  <si>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</si>
  <si>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</si>
  <si>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</si>
  <si>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</si>
  <si>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</si>
  <si>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</si>
  <si>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</si>
  <si>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</si>
  <si>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</si>
  <si>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</si>
  <si>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</si>
  <si>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</si>
  <si>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</si>
  <si>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</si>
  <si>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</si>
  <si>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</si>
  <si>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</si>
  <si>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</si>
  <si>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</si>
  <si>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</si>
  <si>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</si>
  <si>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</si>
  <si>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</si>
  <si>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</si>
  <si>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</si>
  <si>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</si>
  <si>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</si>
  <si>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</si>
  <si>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</si>
  <si>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</si>
  <si>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</si>
  <si>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</si>
  <si>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</si>
  <si>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</si>
  <si>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</si>
  <si>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</si>
  <si>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</si>
  <si>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</si>
  <si>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</si>
  <si>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</si>
  <si>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</si>
  <si>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</si>
  <si>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</si>
  <si>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</si>
  <si>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</si>
  <si>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</si>
  <si>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</si>
  <si>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</si>
  <si>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</si>
  <si>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</si>
  <si>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</si>
  <si>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</si>
  <si>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</si>
  <si>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</si>
  <si>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</si>
  <si>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</si>
  <si>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</si>
  <si>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</si>
  <si>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</si>
  <si>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</si>
  <si>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</si>
  <si>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</si>
  <si>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</si>
  <si>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</si>
  <si>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</si>
  <si>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</si>
  <si>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</si>
  <si>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</si>
  <si>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</si>
  <si>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</si>
  <si>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</si>
  <si>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</si>
  <si>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</si>
  <si>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</si>
  <si>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</si>
  <si>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</si>
  <si>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</si>
  <si>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</si>
  <si>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</si>
  <si>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</si>
  <si>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</si>
  <si>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</si>
  <si>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</si>
  <si>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</si>
  <si>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</si>
  <si>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</si>
  <si>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</si>
  <si>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</si>
  <si>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</si>
  <si>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</si>
  <si>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</si>
  <si>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</si>
  <si>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</si>
  <si>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</si>
  <si>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</si>
  <si>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</si>
  <si>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</si>
  <si>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</si>
  <si>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</si>
  <si>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</si>
  <si>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</si>
  <si>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</si>
  <si>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</si>
  <si>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</si>
  <si>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</si>
  <si>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</si>
  <si>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</si>
  <si>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</si>
  <si>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</si>
  <si>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</si>
  <si>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</si>
  <si>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</si>
  <si>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</si>
  <si>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</si>
  <si>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</si>
  <si>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</si>
  <si>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</si>
  <si>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</si>
  <si>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</si>
  <si>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</si>
  <si>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</si>
  <si>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</si>
  <si>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</si>
  <si>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</si>
  <si>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</si>
  <si>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</si>
  <si>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</si>
  <si>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</si>
  <si>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</si>
  <si>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</si>
  <si>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</si>
  <si>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</si>
  <si>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</si>
  <si>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</si>
  <si>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</si>
  <si>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</si>
  <si>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</si>
  <si>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</si>
  <si>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</si>
  <si>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</si>
  <si>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</si>
  <si>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</si>
  <si>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</si>
  <si>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</si>
  <si>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</si>
  <si>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</si>
  <si>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</si>
  <si>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</si>
  <si>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</si>
  <si>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</si>
  <si>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</si>
  <si>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</si>
  <si>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</si>
  <si>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</si>
  <si>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</si>
  <si>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</si>
  <si>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</si>
  <si>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</si>
  <si>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</si>
  <si>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</si>
  <si>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</si>
  <si>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</si>
  <si>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</si>
  <si>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</si>
  <si>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</si>
  <si>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</si>
  <si>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</si>
  <si>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</si>
  <si>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</si>
  <si>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</si>
  <si>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</si>
  <si>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</si>
  <si>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</si>
  <si>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</si>
  <si>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</si>
  <si>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</si>
  <si>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</si>
  <si>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</si>
  <si>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</si>
  <si>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</si>
  <si>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</si>
  <si>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</si>
  <si>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</si>
  <si>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</si>
  <si>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</si>
  <si>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</si>
  <si>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</si>
  <si>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</si>
  <si>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</si>
  <si>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</si>
  <si>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</si>
  <si>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</si>
  <si>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</si>
  <si>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</si>
  <si>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</si>
  <si>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</si>
  <si>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</si>
  <si>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</si>
  <si>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</si>
  <si>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</si>
  <si>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</si>
  <si>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</si>
  <si>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</si>
  <si>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</si>
  <si>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</si>
  <si>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</si>
  <si>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</si>
  <si>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</si>
  <si>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</si>
  <si>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</si>
  <si>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</si>
  <si>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</si>
  <si>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</si>
  <si>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</si>
  <si>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</si>
  <si>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</si>
  <si>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</si>
  <si>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</si>
  <si>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</si>
  <si>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</si>
  <si>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</si>
  <si>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</si>
  <si>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</si>
  <si>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</si>
  <si>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</si>
  <si>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</si>
  <si>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</si>
  <si>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</si>
  <si>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</si>
  <si>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</si>
  <si>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</si>
  <si>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</si>
  <si>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</si>
  <si>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</si>
  <si>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</si>
  <si>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</si>
  <si>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</si>
  <si>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</si>
  <si>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</si>
  <si>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</si>
  <si>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</si>
  <si>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</si>
  <si>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</si>
  <si>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</si>
  <si>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</si>
  <si>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</si>
  <si>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</si>
  <si>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</si>
  <si>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</si>
  <si>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</si>
  <si>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</si>
  <si>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</si>
  <si>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</si>
  <si>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</si>
  <si>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</si>
  <si>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</si>
  <si>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</si>
  <si>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</si>
  <si>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</si>
  <si>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</si>
  <si>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</si>
  <si>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</si>
  <si>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</si>
  <si>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</si>
  <si>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</si>
  <si>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</si>
  <si>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</si>
  <si>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</si>
  <si>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</si>
  <si>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</si>
  <si>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</si>
  <si>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</si>
  <si>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</si>
  <si>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</si>
  <si>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</si>
  <si>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</si>
  <si>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</si>
  <si>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</si>
  <si>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</si>
  <si>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</si>
  <si>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</si>
  <si>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</si>
  <si>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</si>
  <si>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</si>
  <si>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</si>
  <si>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</si>
  <si>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</si>
  <si>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</si>
  <si>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</si>
  <si>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</si>
  <si>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</si>
  <si>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</si>
  <si>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</si>
  <si>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</si>
  <si>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</si>
  <si>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</si>
  <si>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</si>
  <si>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</si>
  <si>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</si>
  <si>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</si>
  <si>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</si>
  <si>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</si>
  <si>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</si>
  <si>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</si>
  <si>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</si>
  <si>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</si>
  <si>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</si>
  <si>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</si>
  <si>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</si>
  <si>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</si>
  <si>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</si>
  <si>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</si>
  <si>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</si>
  <si>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</si>
  <si>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</si>
  <si>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</si>
  <si>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</si>
  <si>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</si>
  <si>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</si>
  <si>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</si>
  <si>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</si>
  <si>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</si>
  <si>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</si>
  <si>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</si>
  <si>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</si>
  <si>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</si>
  <si>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</si>
  <si>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</si>
  <si>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</si>
  <si>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</si>
  <si>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</si>
  <si>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</si>
  <si>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</si>
  <si>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</si>
  <si>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</si>
  <si>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</si>
  <si>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</si>
  <si>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</si>
  <si>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</si>
  <si>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</si>
  <si>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</si>
  <si>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</si>
  <si>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</si>
  <si>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</si>
  <si>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</si>
  <si>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</si>
  <si>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</si>
  <si>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</si>
  <si>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</si>
  <si>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</si>
  <si>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</si>
  <si>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</si>
  <si>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</si>
  <si>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</si>
  <si>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</si>
  <si>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</si>
  <si>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</si>
  <si>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</si>
  <si>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</si>
  <si>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</si>
  <si>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</si>
  <si>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</si>
  <si>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</si>
  <si>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</si>
  <si>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</si>
  <si>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</si>
  <si>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</si>
  <si>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</si>
  <si>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</si>
  <si>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</si>
  <si>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</si>
  <si>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</si>
  <si>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</si>
  <si>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</si>
  <si>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</si>
  <si>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</si>
  <si>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</si>
  <si>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</si>
  <si>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</si>
  <si>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</si>
  <si>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</si>
  <si>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</si>
  <si>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</si>
  <si>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</si>
  <si>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</si>
  <si>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</si>
  <si>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</si>
  <si>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</si>
  <si>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</si>
  <si>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</si>
  <si>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</si>
  <si>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</si>
  <si>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</si>
  <si>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</si>
  <si>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</si>
  <si>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</si>
  <si>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</si>
  <si>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</si>
  <si>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</si>
  <si>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</si>
  <si>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</si>
  <si>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</si>
  <si>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</si>
  <si>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</si>
  <si>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</si>
  <si>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</si>
  <si>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</si>
  <si>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</si>
  <si>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</si>
  <si>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</si>
  <si>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</si>
  <si>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</si>
  <si>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</si>
  <si>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</si>
  <si>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</si>
  <si>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</si>
  <si>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</si>
  <si>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</si>
  <si>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</si>
  <si>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</si>
  <si>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</si>
  <si>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</si>
  <si>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</si>
  <si>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</si>
  <si>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</si>
  <si>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</si>
  <si>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</si>
  <si>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</si>
  <si>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</si>
  <si>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</si>
  <si>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</si>
  <si>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</si>
  <si>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</si>
  <si>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</si>
  <si>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</si>
  <si>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</si>
  <si>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</si>
  <si>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</si>
  <si>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</si>
  <si>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</si>
  <si>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</si>
  <si>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</si>
  <si>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</si>
  <si>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</si>
  <si>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</si>
  <si>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</si>
  <si>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</si>
  <si>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</si>
  <si>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</si>
  <si>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</si>
  <si>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</si>
  <si>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</si>
  <si>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</si>
  <si>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</si>
  <si>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</si>
  <si>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</si>
  <si>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</si>
  <si>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</si>
  <si>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</si>
  <si>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</si>
  <si>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</si>
  <si>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</si>
  <si>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</si>
  <si>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</si>
  <si>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</si>
  <si>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</si>
  <si>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</si>
  <si>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</si>
  <si>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</si>
  <si>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</si>
  <si>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</si>
  <si>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</si>
  <si>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</si>
  <si>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</si>
  <si>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</si>
  <si>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</si>
  <si>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</si>
  <si>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</si>
  <si>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</si>
  <si>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</si>
  <si>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</si>
  <si>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</si>
  <si>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</si>
  <si>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</si>
  <si>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</si>
  <si>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</si>
  <si>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</si>
  <si>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</si>
  <si>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</si>
  <si>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</si>
  <si>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</si>
  <si>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</si>
  <si>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</si>
  <si>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</si>
  <si>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</si>
  <si>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</si>
  <si>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</si>
  <si>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</si>
  <si>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</si>
  <si>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</si>
  <si>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</si>
  <si>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</si>
  <si>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</si>
  <si>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</si>
  <si>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</si>
  <si>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</si>
  <si>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</si>
  <si>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</si>
  <si>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</si>
  <si>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</si>
  <si>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</si>
  <si>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</si>
  <si>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</si>
  <si>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</si>
  <si>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</si>
  <si>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</si>
  <si>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</si>
  <si>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</si>
  <si>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</si>
  <si>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</si>
  <si>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</si>
  <si>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</si>
  <si>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</si>
  <si>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</si>
  <si>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</si>
  <si>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</si>
  <si>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</si>
  <si>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</si>
  <si>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</si>
  <si>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</si>
  <si>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</si>
  <si>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</si>
  <si>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</si>
  <si>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</si>
  <si>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</si>
  <si>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</si>
  <si>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</si>
  <si>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</si>
  <si>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</si>
  <si>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</si>
  <si>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</si>
  <si>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</si>
  <si>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</si>
  <si>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</si>
  <si>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</si>
  <si>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</si>
  <si>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</si>
  <si>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</si>
  <si>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</si>
  <si>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</si>
  <si>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</si>
  <si>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</si>
  <si>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</si>
  <si>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</si>
  <si>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</si>
  <si>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</si>
  <si>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</si>
  <si>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</si>
  <si>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</si>
  <si>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</si>
  <si>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</si>
  <si>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</si>
  <si>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</si>
  <si>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</si>
  <si>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</si>
  <si>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</si>
  <si>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</si>
  <si>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</si>
  <si>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</si>
  <si>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</si>
  <si>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</si>
  <si>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</si>
  <si>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</si>
  <si>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</si>
  <si>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</si>
  <si>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</si>
  <si>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</si>
  <si>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</si>
  <si>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</si>
  <si>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</si>
  <si>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</si>
  <si>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</si>
  <si>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</si>
  <si>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</si>
  <si>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</si>
  <si>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</si>
  <si>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</si>
  <si>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</si>
  <si>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</si>
  <si>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</si>
  <si>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</si>
  <si>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</si>
  <si>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</si>
  <si>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</si>
  <si>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</si>
  <si>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</si>
  <si>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</si>
  <si>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</si>
  <si>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</si>
  <si>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</si>
  <si>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</si>
  <si>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</si>
  <si>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</si>
  <si>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</si>
  <si>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</si>
  <si>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</si>
  <si>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</si>
  <si>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</si>
  <si>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</si>
  <si>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</si>
  <si>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</si>
  <si>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</si>
  <si>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</si>
  <si>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</si>
  <si>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</si>
  <si>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</si>
  <si>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</si>
  <si>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</si>
  <si>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</si>
  <si>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</si>
  <si>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</si>
  <si>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</si>
  <si>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</si>
  <si>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</si>
  <si>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</si>
  <si>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</si>
  <si>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</si>
  <si>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</si>
  <si>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</si>
  <si>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</si>
  <si>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</si>
  <si>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</si>
  <si>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</si>
  <si>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</si>
  <si>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</si>
  <si>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</si>
  <si>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</si>
  <si>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</si>
  <si>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</si>
  <si>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</si>
  <si>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</si>
  <si>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</si>
  <si>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</si>
  <si>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</si>
  <si>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</si>
  <si>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</si>
  <si>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</si>
  <si>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</si>
  <si>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</si>
  <si>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</si>
  <si>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</si>
  <si>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</si>
  <si>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</si>
  <si>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</si>
  <si>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</si>
  <si>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</si>
  <si>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</si>
  <si>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</si>
  <si>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</si>
  <si>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</si>
  <si>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</si>
  <si>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</si>
  <si>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</si>
  <si>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</si>
  <si>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</si>
  <si>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</si>
  <si>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</si>
  <si>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</si>
  <si>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</si>
  <si>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</si>
  <si>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</si>
  <si>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</si>
  <si>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</si>
  <si>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</si>
  <si>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</si>
  <si>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</si>
  <si>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</si>
  <si>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</si>
  <si>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</si>
  <si>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</si>
  <si>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</si>
  <si>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</si>
  <si>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</si>
  <si>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</si>
  <si>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</si>
  <si>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</si>
  <si>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</si>
  <si>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</si>
  <si>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</si>
  <si>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</si>
  <si>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</si>
  <si>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</si>
  <si>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</si>
  <si>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</si>
  <si>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</si>
  <si>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</si>
  <si>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</si>
  <si>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</si>
  <si>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</si>
  <si>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</si>
  <si>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</si>
  <si>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</si>
  <si>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</si>
  <si>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</si>
  <si>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</si>
  <si>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</si>
  <si>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</si>
  <si>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</si>
  <si>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</si>
  <si>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</si>
  <si>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</si>
  <si>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</si>
  <si>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</si>
  <si>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</si>
  <si>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</si>
  <si>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</si>
  <si>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</si>
  <si>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</si>
  <si>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</si>
  <si>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</si>
  <si>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</si>
  <si>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</si>
  <si>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</si>
  <si>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</si>
  <si>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</si>
  <si>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</si>
  <si>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</si>
  <si>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</si>
  <si>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</si>
  <si>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</si>
  <si>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</si>
  <si>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</si>
  <si>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</si>
  <si>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</si>
  <si>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</si>
  <si>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</si>
  <si>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</si>
  <si>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</si>
  <si>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</si>
  <si>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</si>
  <si>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</si>
  <si>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</si>
  <si>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</si>
  <si>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</si>
  <si>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</si>
  <si>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</si>
  <si>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</si>
  <si>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</si>
  <si>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</si>
  <si>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</si>
  <si>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</si>
  <si>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</si>
  <si>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</si>
  <si>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</si>
  <si>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</si>
  <si>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</si>
  <si>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</si>
  <si>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</si>
  <si>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</si>
  <si>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</si>
  <si>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</si>
  <si>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</si>
  <si>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</si>
  <si>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</si>
  <si>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</si>
  <si>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</si>
  <si>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</si>
  <si>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</si>
  <si>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</si>
  <si>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</si>
  <si>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</si>
  <si>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</si>
  <si>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</si>
  <si>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</si>
  <si>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</si>
  <si>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</si>
  <si>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</si>
  <si>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</si>
  <si>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</si>
  <si>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</si>
  <si>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</si>
  <si>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</si>
  <si>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</si>
  <si>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</si>
  <si>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</si>
  <si>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</si>
  <si>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</si>
  <si>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</si>
  <si>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</si>
  <si>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</si>
  <si>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</si>
  <si>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</si>
  <si>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</si>
  <si>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</si>
  <si>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</si>
  <si>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</si>
  <si>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</si>
  <si>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</si>
  <si>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</si>
  <si>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</si>
  <si>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</si>
  <si>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</si>
  <si>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</si>
  <si>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</si>
  <si>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</si>
  <si>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</si>
  <si>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</si>
  <si>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</si>
  <si>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</si>
  <si>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</si>
  <si>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</si>
  <si>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</si>
  <si>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</si>
  <si>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</si>
  <si>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</si>
  <si>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</si>
  <si>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</si>
  <si>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</si>
  <si>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</si>
  <si>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</si>
  <si>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</si>
  <si>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</si>
  <si>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</si>
  <si>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</si>
  <si>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</si>
  <si>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</si>
  <si>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</si>
  <si>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</si>
  <si>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</si>
  <si>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</si>
  <si>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</si>
  <si>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</si>
  <si>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</si>
  <si>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</si>
  <si>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</si>
  <si>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</si>
  <si>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</si>
  <si>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</si>
  <si>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</si>
  <si>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</si>
  <si>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</si>
  <si>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</si>
  <si>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</si>
  <si>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</si>
  <si>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</si>
  <si>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</si>
  <si>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</si>
  <si>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</si>
  <si>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</si>
  <si>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</si>
  <si>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</si>
  <si>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</si>
  <si>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</si>
  <si>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</si>
  <si>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</si>
  <si>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</si>
  <si>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</si>
  <si>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</si>
  <si>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</si>
  <si>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</si>
  <si>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</si>
  <si>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</si>
  <si>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</si>
  <si>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</si>
  <si>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</si>
  <si>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</si>
  <si>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</si>
  <si>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</si>
  <si>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</si>
  <si>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</si>
  <si>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</si>
  <si>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</si>
  <si>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</si>
  <si>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</si>
  <si>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</si>
  <si>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</si>
  <si>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</si>
  <si>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</si>
  <si>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</si>
  <si>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</si>
  <si>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</si>
  <si>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</si>
  <si>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</si>
  <si>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</si>
  <si>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</si>
  <si>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</si>
  <si>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</si>
  <si>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</si>
  <si>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</si>
  <si>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</si>
  <si>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</si>
  <si>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</si>
  <si>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</si>
  <si>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</si>
  <si>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</si>
  <si>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</si>
  <si>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</si>
  <si>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</si>
  <si>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</si>
  <si>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</si>
  <si>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</si>
  <si>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</si>
  <si>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</si>
  <si>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</si>
  <si>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</si>
  <si>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</si>
  <si>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</si>
  <si>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</si>
  <si>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</si>
  <si>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</si>
  <si>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</si>
  <si>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</si>
  <si>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</si>
  <si>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</si>
  <si>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</si>
  <si>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</si>
  <si>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</si>
  <si>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</si>
  <si>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</si>
  <si>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</si>
  <si>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</si>
  <si>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</si>
  <si>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</si>
  <si>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</si>
  <si>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</si>
  <si>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</si>
  <si>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</si>
  <si>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</si>
  <si>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</si>
  <si>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</si>
  <si>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</si>
  <si>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</si>
  <si>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</si>
  <si>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</si>
  <si>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</si>
  <si>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</si>
  <si>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</si>
  <si>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</si>
  <si>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</si>
  <si>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</si>
  <si>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</si>
  <si>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</si>
  <si>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</si>
  <si>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</si>
  <si>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</si>
  <si>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</si>
  <si>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</si>
  <si>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</si>
  <si>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</si>
  <si>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</si>
  <si>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</si>
  <si>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</si>
  <si>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</si>
  <si>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</si>
  <si>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</si>
  <si>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</si>
  <si>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</si>
  <si>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</si>
  <si>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</si>
  <si>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</si>
  <si>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</si>
  <si>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</si>
  <si>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</si>
  <si>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</si>
  <si>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</si>
  <si>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</si>
  <si>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</si>
  <si>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</si>
  <si>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</si>
  <si>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</si>
  <si>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</si>
  <si>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</si>
  <si>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</si>
  <si>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</si>
  <si>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</si>
  <si>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</si>
  <si>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</si>
  <si>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</si>
  <si>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</si>
  <si>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</si>
  <si>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</si>
  <si>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</si>
  <si>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</si>
  <si>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</si>
  <si>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</si>
  <si>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ETA 120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</si>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</sst>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F6" sqref="F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293.13076736110816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12.635778935182316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45956.079193287034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45956.079193287034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45956.079193287034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45956.079193287034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45956.079193287034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45956.079193287034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45956.079193287034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45956.079193287034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45956.079193287034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45956.079193287034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45956.079193287034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45956.079193287034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45956.079193287034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45956.079193287034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45956.079193287034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45956.079193287034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45956.079193287034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45956.079193287034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45956.079193287034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45956.079193287034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45956.079193287034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45956.079193287034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45956.079193287034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45956.079193287034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45956.079193287034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45956.079193287034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45956.079193287034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45956.079193287034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45956.079193287034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45956.079193287034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45956.079193287034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45956.079193287034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45956.079193287034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45956.079193287034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45956.079193287034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45956.079193287034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45956.079193287034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45956.079193287034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45956.079193287034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45956.079193287034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45956.079193287034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45956.079193287034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45956.079193287034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45956.079193287034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45956.079193287034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45956.079193287034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45956.079193287034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45956.079193287034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45956.079193287034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45956.079193287034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45956.079193287034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45956.079193287034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45956.079193287034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45956.079193287034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45956.079193287034</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45956.079193287034</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E5FA6E53-070A-4196-A255-77BE75F38AFF}"/>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K10" sqref="K10"/>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131.07935532407282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11.583417824069329</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45956.079193287034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45956.079193287034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45956.079193287034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45956.079193287034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45956.079193287034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45956.079193287034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45956.079193287034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45956.079193055557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45956.079193055557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45956.079193055557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45956.079193055557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45956.079193055557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45956.079193055557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45956.079193055557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45956.079193055557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45956.079193055557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45956.079193055557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45956.079193055557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45956.079193055557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45956.079193055557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45956.079193055557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45956.079193055557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45956.079193055557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45956.079193055557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45956.079193055557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45956.079193055557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45956.079193055557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45956.079193055557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45956.079193055557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45956.079193055557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45956.079193055557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45956.079193055557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45956.079193055557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45956.079193055557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45956.079193055557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45956.079193055557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45956.079193055557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45956.079193055557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45956.079193055557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45956.079193055557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45956.079193055557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45956.079193055557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45956.079193055557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45956.079193055557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45956.079193055557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45956.079193055557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45956.079193055557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45956.079193055557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45956.079193055557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45956.079193055557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45956.079193055557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45956.079193055557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45956.079193055557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45956.079193055557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45956.079193055557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45956.079193055557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45956.079193055557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45956.079193055557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45956.079193055557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45956.079193055557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45956.079193055557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45956.079193055557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45956.079193055557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45956.079193055557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45956.079193055557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45956.079193055557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45956.079193055557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45956.079193055557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45956.079193055557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45956.079193055557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45956.079193055557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45956.079193055557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45956.079193055557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45956.079193055557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45956.079193055557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45956.079193055557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45956.079193055557</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45956.079193055557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45956.079193055557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45956.079193055557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45956.079193055557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45956.079193055557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45956.079193055557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45956.079193055557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45956.079193055557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45956.079193055557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45956.079193055557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45956.079193055557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45956.079193055557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45956.079193055557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45956.079193055557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45956.079193055557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45956.079193055557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45956.079193055557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45956.079193055557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45956.079193055557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45956.079193055557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45956.079193055557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45956.079193055557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45956.079193055557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45956.079193055557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45956.079193055557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45956.079193055557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45956.079193055557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45956.079193055557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45956.079193055557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45956.079193055557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45956.079193055557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45956.079193055557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45956.079193055557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45956.079193055557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45956.079193055557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45956.079193055557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45956.079193055557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45956.079193055557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45956.079193055557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45956.079193055557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45956.079193055557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45956.079193055557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45956.079193055557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45956.079193055557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45956.079193055557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45956.079193055557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45956.079193055557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45956.079193055557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45956.079193055557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45956.079193055557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45956.079193055557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45956.079193055557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45956.079193055557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45956.079193055557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45956.079193055557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45956.079193055557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45956.079193055557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45956.079193055557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45956.079193055557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45956.079193055557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45956.079193055557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45956.079193055557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45956.079193055557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45956.079193055557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45956.079193055557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45956.079193055557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45956.079193055557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45956.079193055557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45956.079193055557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45956.079193055557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45956.079193055557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45956.079193055557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45956.079193055557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45956.079193055557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45956.079193055557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45956.079193055557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45956.079193055557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45956.079193055557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45956.079193055557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45956.079193055557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45956.079193055557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45956.079193055557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45956.079193055557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45956.079193055557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45956.079193055557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45956.079193055557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45956.079193055557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45956.079193055557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45956.079193055557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45956.079193055557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45956.079193055557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45956.079193055557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45956.079193055557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45956.079193055557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45956.079193055557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45956.079193055557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45956.079193055557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45956.079193055557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45956.079193055557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45956.079193055557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45956.079193055557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45956.079193055557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45956.079193055557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45956.079193055557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45956.079193055557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45956.079193055557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45956.079193055557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45956.079193055557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45956.079193055557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45956.079193055557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45956.079193055557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45956.079193055557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45956.079193055557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45956.079193055557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45956.079193055557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45956.079193055557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45956.079193055557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45956.079193055557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45956.079193055557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45956.079193055557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45956.079193055557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45956.079193055557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45956.079193055557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45956.079193055557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45956.079193055557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45956.079193055557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45956.079193055557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45956.079193055557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45956.079193055557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45956.079193055557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45956.079193055557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45956.079193055557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45956.079193055557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45956.079193055557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45956.079193055557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45956.079193055557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45956.079193055557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45956.079193055557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45956.079193055557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45956.079193055557</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45956.079193055557</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45956.079193055557</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45956.079193055557</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45956.079193055557</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tabSelected="1" workbookViewId="0">
      <selection activeCell="D3" sqref="D3: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24</v>
      </c>
      <c r="B2" s="63" t="str">
        <f>IFERROR(VLOOKUP(D2,DB!A:K,11,0),"")</f>
        <v>R3</v>
      </c>
      <c r="C2" s="18">
        <v>1</v>
      </c>
      <c r="D2" s="18" t="s">
        <v>19257</v>
      </c>
      <c r="E2" s="18" t="s">
        <v>38998</v>
      </c>
      <c r="F2" s="20"/>
      <c r="G2" s="21">
        <f t="shared" ref="G2:G11" ca="1" si="0">IFERROR(NOW()-F2,"-")</f>
        <v>45956.079193287034</v>
      </c>
      <c r="H2" s="22">
        <v>45956.076724537037</v>
      </c>
      <c r="I2" s="19" t="str">
        <f>IFERROR(VLOOKUP(D2,DB!A:F,6,0),"")</f>
        <v>Generator-SG</v>
      </c>
      <c r="J2" s="18" t="str">
        <f>IFERROR(VLOOKUP(D2,DB!A:G,7,0),"")</f>
        <v>Vandalized</v>
      </c>
      <c r="K2" s="46" t="s">
        <v>39086</v>
      </c>
      <c r="L2" s="23" t="str">
        <f>IFERROR(VLOOKUP(D2,DB!A:I,9,0),"")</f>
        <v>Latis</v>
      </c>
    </row>
    <row r="3" spans="1:13" ht="15" customHeight="1">
      <c r="A3" s="19"/>
      <c r="B3" s="63" t="str">
        <f>IFERROR(VLOOKUP(D3,DB!A:K,11,0),"")</f>
        <v/>
      </c>
      <c r="C3" s="18"/>
      <c r="D3" s="18"/>
      <c r="E3" s="18"/>
      <c r="F3" s="20"/>
      <c r="G3" s="21">
        <f t="shared" ca="1" si="0"/>
        <v>45956.079193287034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45956.079193287034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45956.079193287034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45956.079193287034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45956.079193287034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45956.079193287034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45956.079193287034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45956.079193287034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45956.079193287034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45956.079193287034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45956.079193287034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45956.079193287034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45956.079193287034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45956.079193287034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45956.079193287034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45956.079193287034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45956.079193287034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45956.079193287034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45956.079193287034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45956.079193287034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45956.079193287034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45956.079193287034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45956.079193287034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45956.079193287034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45956.079193287034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45956.079193287034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45956.079193287034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45956.079193287034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45956.079193287034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45956.079193287034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45956.079193287034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45956.079193287034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45956.079193287034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45956.079193287034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45956.079193287034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45956.079193287034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45956.079193287034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45956.079193287034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45956.079193287034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45956.079193287034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45956.079193287034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45956.079193287034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45956.079193287034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45956.079193287034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45956.079193287034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45956.079193287034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45956.079193287034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45956.079193287034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45956.079193287034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45956.079193287034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45956.079193287034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45956.079193287034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45956.079193287034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45956.079193287034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45956.079193287034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45956.079193287034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45956.079193287034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45956.079193287034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45956.079193287034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45956.079193287034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45956.079193287034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45956.079193287034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45956.079193287034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45956.079193287034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45956.079193287034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45956.079193287034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45956.079193287034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45956.079193287034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45956.079193287034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45956.079193287034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45956.079193287034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45956.079193287034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45956.079193287034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45956.079193287034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45956.079193287034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45956.079193287034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45956.079193287034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45956.079193287034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45956.079193287034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45956.079193287034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45956.079193287034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45956.079193287034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45956.079193287034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45956.079193287034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45956.079193287034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45956.079193287034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45956.079193287034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45956.079193287034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45956.079193287034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45956.079193287034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45956.079193287034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45956.079193287034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45956.079193287034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45956.079193287034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45956.079193287034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45956.079193287034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45956.079193287034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45956.079193287034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45956.079193287034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45956.079193287034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45956.079193287034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45956.079193287034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45956.079193287034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45956.079193287034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45956.079193287034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45956.079193287034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45956.079193287034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45956.079193287034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45956.079193287034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45956.079193287034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45956.079193287034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45956.079193287034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45956.079193287034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45956.079193287034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45956.079193287034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45956.079193287034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45956.079193287034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45956.079193287034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45956.079193287034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45956.079193287034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45956.079193287034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45956.079193287034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45956.079193287034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45956.079193287034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45956.079193287034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45956.079193287034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45956.079193287034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45956.079193287034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45956.079193287034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45956.079193287034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45956.079193287034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45956.079193287034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45956.079193287034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45956.079193287034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45956.079193287034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45956.079193287034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45956.079193287034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45956.079193287034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45956.079193287034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45956.079193287034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45956.079193287034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45956.079193287034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45956.079193287034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45956.079193287034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45956.079193287034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45956.079193287034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45956.079193287034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45956.079193287034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45956.079193287034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45956.079193287034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45956.079193287034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45956.079193287034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45956.079193287034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45956.079193287034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45956.079193287034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45956.079193287034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45956.079193287034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45956.079193287034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45956.079193287034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45956.079193287034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45956.079193287034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45956.079193287034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45956.079193287034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45956.079193287034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45956.079193287034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45956.079193287034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45956.079193287034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45956.079193287034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45956.079193287034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45956.079193287034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45956.079193287034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45956.079193287034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45956.079193287034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45956.079193287034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45956.079193287034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45956.079193287034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45956.079193287034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45956.079193287034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45956.079193287034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45956.079193287034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45956.079193287034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45956.079193287034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45956.079193287034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45956.079193287034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45956.079193287034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45956.079193287034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45956.079193287034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45956.079193287034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45956.079193287034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45956.079193287034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45956.079193287034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45956.079193287034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45956.079193287034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45956.079193287034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45956.079193287034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45956.079193287034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45956.079193287034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45956.079193287034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45956.079193287034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45956.079193287034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45956.079193287034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45956.079193287034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45956.079193287034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45956.079193287034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45956.079193287034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45956.079193287034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45956.079193287034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45956.079193287034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45956.079193287034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45956.079193287034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45956.079193287034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45956.079193287034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45956.079193287034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45956.079193287034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45956.079193287034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45956.079193287034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45956.079193287034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45956.079193287034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45956.079193287034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45956.079193287034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45956.079193287034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45956.079193287034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45956.079193287034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45956.079193287034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45956.079193287034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45956.079193287034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45956.079193287034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45956.079193287034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45956.079193287034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45956.079193287034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45956.079193287034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45956.079193287034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45956.079193287034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45956.079193287034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45956.079193287034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45956.079193287034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45956.079193287034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45956.079193287034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45956.079193287034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45956.079193287034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45956.079193287034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45956.079193287034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45956.079193287034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45956.079193287034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45956.079193287034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45956.079193287034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45956.079193287034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45956.079193287034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45956.079193287034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45956.079193287034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45956.079193287034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45956.079193287034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45956.079193287034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45956.079193287034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45956.079193287034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45956.079193287034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45956.079193287034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45956.079193287034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45956.079193287034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45956.079193287034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45956.079193287034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45956.079193287034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45956.079193287034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45956.079193287034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45956.079193287034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45956.079193287034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45956.079193287034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45956.079193287034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45956.079193287034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45956.079193287034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45956.079193287034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45956.079193287034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45956.079193287034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45956.079193287034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45956.079193287034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45956.079193287034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45956.079193287034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45956.079193287034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45956.079193287034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45956.079193287034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45956.079193287034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45956.079193287034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45956.079193287034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45956.079193287034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45956.079193287034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45956.079193287034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45956.079193287034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45956.079193287034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45956.079193287034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45956.079193287034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45956.079193287034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45956.079193287034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45956.079193287034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45956.079193287034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45956.079193287034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45956.079193287034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45956.079193287034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45956.079193287034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45956.079193287034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45956.079193287034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45956.079193287034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45956.079193287034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45956.079193287034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45956.079193287034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45956.079193287034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45956.079193287034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45956.079193287034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45956.079193287034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45956.079193287034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45956.079193287034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45956.079193287034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45956.079193287034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45956.079193287034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45956.079193287034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45956.079193287034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45956.079193287034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45956.079193287034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45956.079193287034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45956.079193287034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45956.079193287034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45956.079193287034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45956.079193287034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45956.079193287034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45956.079193287034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45956.079193287034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45956.079193287034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45956.079193287034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45956.079193287034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45956.079193287034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45956.079193287034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45956.079193287034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45956.079193287034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45956.079193287034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45956.079193287034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45956.079193287034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45956.079193287034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45956.079193287034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45956.079193287034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45956.079193287034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45956.079193287034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45956.079193287034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45956.079193287034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45956.079193287034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45956.079193287034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45956.079193287034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45956.079193287034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45956.079193287034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45956.079193287034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45956.079193287034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45956.079193287034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45956.079193287034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45956.079193287034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45956.079193287034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45956.079193287034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45956.079193287034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45956.079193287034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45956.079193287034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45956.079193287034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45956.079193287034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45956.079193287034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45956.079193287034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45956.079193287034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45956.079193287034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45956.079193287034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45956.079193287034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45956.079193287034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45956.079193287034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45956.079193287034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45956.079193287034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45956.079193287034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45956.079193287034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45956.079193287034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45956.079193287034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45956.079193287034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45956.079193287034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45956.079193287034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45956.079193287034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45956.079193287034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45956.079193287034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45956.079193287034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45956.079193287034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45956.079193287034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45956.079193287034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45956.079193287034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45956.079193287034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45956.079193287034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45956.079193287034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45956.079193287034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45956.079193287034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45956.079193287034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45956.079193287034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45956.079193287034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45956.079193287034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45956.079193287034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45956.079193287034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45956.079193287034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45956.079193287034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45956.079193287034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45956.079193287034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45956.079193287034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45956.079193287034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45956.079193287034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45956.079193287034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45956.079193287034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45956.079193287034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45956.079193287034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45956.079193287034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45956.079193287034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45956.079193287034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45956.079193287034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45956.079193287034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45956.079193287034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45956.079193287034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45956.079193287034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45956.079193287034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45956.079193287034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45956.079193287034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45956.079193287034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45956.079193287034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45956.079193287034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45956.079193287034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45956.079193287034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45956.079193287034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45956.079193287034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45956.079193287034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45956.079193287034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45956.079193287034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45956.079193287034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45956.079193287034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45956.079193287034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45956.079193287034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45956.079193287034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45956.079193287034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45956.079193287034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45956.079193287034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45956.079193287034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45956.079193287034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45956.079193287034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45956.079193287034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45956.079193287034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45956.079193287034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45956.079193287034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45956.079193287034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45956.079193287034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45956.079193287034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45956.079193287034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45956.079193287034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45956.079193287034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45956.079193287034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45956.079193287034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45956.079193287034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45956.079193287034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45956.079193287034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45956.079193287034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45956.079193287034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45956.079193287034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45956.079193287034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45956.079193287034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45956.079193287034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45956.079193287034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45956.079193287034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45956.079193287034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45956.079193287034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45956.079193287034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45956.079193287034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45956.079193287034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45956.079193287034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45956.079193287034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45956.079193287034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45956.079193287034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45956.079193287034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45956.079193287034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45956.079193287034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45956.079193287034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45956.079193287034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45956.079193287034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45956.079193287034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45956.079193287034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45956.079193287034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45956.079193287034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45956.079193287034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45956.079193287034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45956.079193287034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45956.079193287034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45956.079193287034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45956.079193287034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45956.079193287034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45956.079193287034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45956.079193287034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45956.079193287034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45956.079193287034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45956.079193287034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45956.079193287034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45956.079193287034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45956.079193287034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45956.079193287034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45956.079193287034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45956.079193287034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45956.079193287034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45956.079193287034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45956.079193287034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45956.079193287034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45956.079193287034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45956.079193287034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45956.079193287034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45956.079193287034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45956.079193287034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45956.079193287034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45956.079193287034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45956.079193287034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45956.079193287034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45956.079193287034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45956.079193287034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45956.079193287034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45956.079193287034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45956.079193287034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45956.079193287034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45956.079193287034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45956.079193287034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45956.079193287034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45956.079193287034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45956.079193287034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45956.079193287034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45956.079193287034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45956.079193287034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45956.079193287034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45956.079193287034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45956.079193287034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45956.079193287034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45956.079193287034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45956.079193287034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45956.079193287034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45956.079193287034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45956.079193287034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45956.079193287034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45956.079193287034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45956.079193287034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45956.079193287034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45956.079193287034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45956.079193287034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45956.079193287034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45956.079193287034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45956.079193287034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45956.079193287034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45956.079193287034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45956.079193287034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45956.079193287034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45956.079193287034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45956.079193287034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45956.079193287034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45956.079193287034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45956.079193287034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45956.079193287034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45956.079193287034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45956.079193287034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45956.079193287034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45956.079193287034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45956.079193287034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45956.079193287034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45956.079193287034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45956.079193287034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45956.079193287034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45956.079193287034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45956.079193287034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45956.079193287034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45956.079193287034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45956.079193287034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45956.079193287034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45956.079193287034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45956.079193287034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45956.079193287034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45956.079193287034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45956.079193287034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45956.079193287034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45956.079193287034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45956.079193287034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45956.079193287034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45956.079193287034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45956.079193287034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45956.079193287034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45956.079193287034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45956.079193287034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45956.079193287034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45956.079193287034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45956.079193287034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45956.079193287034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45956.079193287034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45956.079193287034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45956.079193287034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45956.079193287034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45956.079193287034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45956.079193287034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45956.079193287034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45956.079193287034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45956.079193287034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45956.079193287034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45956.079193287034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45956.079193287034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45956.079193287034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45956.079193287034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45956.079193287034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45956.079193287034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45956.079193287034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45956.079193287034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45956.079193287034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45956.079193287034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45956.079193287034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45956.079193287034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45956.079193287034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45956.079193287034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45956.079193287034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45956.079193287034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45956.079193287034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45956.079193287034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45956.079193287034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45956.079193287034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45956.079193287034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45956.079193287034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45956.079193287034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45956.079193287034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45956.079193287034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45956.079193287034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45956.079193287034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45956.079193287034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45956.079193287034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45956.079193287034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45956.079193287034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45956.079193287034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45956.079193287034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45956.079193287034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45956.079193287034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45956.079193287034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45956.079193287034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45956.079193287034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45956.079193287034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45956.079193287034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45956.079193287034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45956.079193287034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45956.079193287034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45956.079193287034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45956.079193287034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45956.079193287034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45956.079193287034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45956.079193287034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45956.079193287034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45956.079193287034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45956.079193287034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45956.079193287034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45956.079193287034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45956.079193287034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45956.079193287034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45956.079193287034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45956.079193287034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45956.079193287034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45956.079193287034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45956.079193287034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45956.079193287034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45956.079193287034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45956.079193287034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45956.079193287034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45956.079193287034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45956.079193287034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45956.079193287034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45956.079193287034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45956.079193287034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45956.079193287034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45956.079193287034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45956.079193287034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45956.079193287034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45956.079193287034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45956.079193287034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45956.079193287034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45956.079193287034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45956.079193287034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45956.079193287034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45956.079193287034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45956.079193287034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45956.079193287034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45956.079193287034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45956.079193287034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45956.079193287034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45956.079193287034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45956.079193287034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45956.079193287034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45956.079193287034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45956.079193287034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45956.079193287034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45956.079193287034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45956.079193287034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45956.079193287034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45956.079193287034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45956.079193287034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45956.079193287034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45956.079193287034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45956.079193287034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45956.079193287034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45956.079193287034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45956.079193287034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45956.079193287034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45956.079193287034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45956.079193287034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45956.079193287034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45956.079193287034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45956.079193287034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45956.079193287034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45956.079193287034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45956.079193287034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45956.079193287034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45956.079193287034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45956.079193287034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45956.079193287034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45956.079193287034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45956.079193287034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45956.079193287034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45956.079193287034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45956.079193287034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45956.079193287034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45956.079193287034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45956.079193287034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45956.079193287034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45956.079193287034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45956.079193287034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45956.079193287034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45956.079193287034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45956.079193287034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45956.079193287034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45956.079193287034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45956.079193287034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45956.079193287034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45956.079193287034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45956.079193287034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45956.079193287034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45956.079193287034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45956.079193287034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45956.079193287034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45956.079193287034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45956.079193287034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45956.079193287034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45956.079193287034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45956.079193287034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45956.079193287034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45956.079193287034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45956.079193287034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45956.079193287034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45956.079193287034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45956.079193287034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45956.079193287034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45956.079193287034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45956.079193287034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45956.079193287034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45956.079193287034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45956.079193287034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45956.079193287034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45956.079193287034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45956.079193287034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45956.079193287034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45956.079193287034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45956.079193287034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45956.079193287034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45956.079193287034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45956.079193287034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45956.079193287034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45956.079193287034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45956.079193287034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45956.079193287034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45956.079193287034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45956.079193287034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45956.079193287034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45956.079193287034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45956.079193287034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45956.079193287034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45956.079193287034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45956.079193287034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45956.079193287034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45956.079193287034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45956.079193287034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45956.079193287034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45956.079193287034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45956.079193287034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45956.079193287034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45956.079193287034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45956.079193287034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45956.079193287034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45956.079193287034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45956.079193287034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45956.079193287034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45956.079193287034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45956.079193287034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45956.079193287034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45956.079193287034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45956.079193287034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45956.079193287034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45956.079193287034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45956.079193287034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45956.079193287034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45956.079193287034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45956.079193287034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45956.079193287034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45956.079193287034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45956.079193287034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45956.079193287034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45956.079193287034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45956.079193287034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45956.079193287034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45956.079193287034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45956.079193287034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45956.079193287034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45956.079193287034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45956.079193287034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45956.079193287034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45956.079193287034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45956.079193287034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45956.079193287034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45956.079193287034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45956.079193287034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45956.079193287034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45956.079193287034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45956.079193287034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45956.079193287034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45956.079193287034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45956.079193287034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45956.079193287034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45956.079193287034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45956.079193287034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45956.079193287034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45956.079193287034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45956.079193287034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45956.079193287034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45956.079193287034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45956.079193287034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45956.079193287034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45956.079193287034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45956.079193287034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45956.079193287034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45956.079193287034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45956.079193287034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45956.079193287034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45956.079193287034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45956.079193287034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45956.079193287034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45956.079193287034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45956.079193287034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45956.079193287034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45956.079193287034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45956.079193287034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45956.079193287034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45956.079193287034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45956.079193287034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45956.079193287034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45956.079193287034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45956.079193287034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45956.079193287034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45956.079193287034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45956.079193287034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45956.079193287034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45956.079193287034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45956.079193287034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45956.079193287034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45956.079193287034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45956.079193287034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45956.079193287034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45956.079193287034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45956.079193287034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45956.079193287034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45956.079193287034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45956.079193287034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45956.079193287034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45956.079193287034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45956.079193287034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45956.079193287034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45956.079193287034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45956.079193287034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45956.079193287034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45956.079193287034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45956.079193287034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45956.079193287034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45956.079193287034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45956.079193287034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45956.079193287034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45956.079193287034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45956.079193287034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45956.079193287034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45956.079193287034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45956.079193287034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45956.079193287034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45956.079193287034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45956.079193287034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45956.079193287034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45956.079193287034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45956.079193287034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45956.079193287034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45956.079193287034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45956.079193287034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45956.079193287034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45956.079193287034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45956.079193287034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45956.079193287034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45956.079193287034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45956.079193287034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45956.079193287034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45956.079193287034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45956.079193287034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45956.079193287034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45956.079193287034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45956.079193287034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45956.079193287034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45956.079193287034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45956.079193287034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45956.079193287034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45956.079193287034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45956.079193287034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45956.079193287034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45956.079193287034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45956.079193287034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45956.079193287034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45956.079193287034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45956.079193287034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45956.079193287034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45956.079193287034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45956.079193287034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45956.079193287034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45956.079193287034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45956.079193287034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45956.079193287034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45956.079193287034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45956.079193287034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45956.079193287034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45956.079193287034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45956.079193287034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45956.079193287034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45956.079193287034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45956.079193287034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45956.079193287034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45956.079193287034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45956.079193287034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45956.079193287034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45956.079193287034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45956.079193287034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45956.079193287034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45956.079193287034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45956.079193287034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45956.079193287034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45956.079193287034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45956.079193287034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45956.079193287034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45956.079193287034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45956.079193287034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45956.079193287034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45956.079193287034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45956.079193287034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45956.079193287034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45956.079193287034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45956.079193287034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45956.079193287034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45956.079193287034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45956.079193287034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45956.079193287034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45956.079193287034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45956.079193287034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45956.079193287034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45956.079193287034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45956.079193287034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45956.079193287034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45956.079193287034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45956.079193287034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45956.079193287034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45956.079193287034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45956.079193287034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45956.079193287034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45956.079193287034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45956.079193287034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45956.079193287034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45956.079193287034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45956.079193287034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45956.079193287034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45956.079193287034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45956.079193287034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45956.079193287034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45956.079193287034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45956.079193287034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45956.079193287034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45956.079193287034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45956.079193287034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45956.079193287034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45956.079193287034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45956.079193287034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45956.079193287034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45956.079193287034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45956.079193287034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45956.079193287034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45956.079193287034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45956.079193287034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45956.079193287034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45956.079193287034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45956.079193287034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45956.079193287034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45956.079193287034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45956.079193287034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45956.079193287034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45956.079193287034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45956.079193287034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45956.079193287034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45956.079193287034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45956.079193287034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45956.079193287034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45956.079193287034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45956.079193287034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45956.079193287034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45956.079193287034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45956.079193287034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45956.079193287034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45956.079193287034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45956.079193287034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45956.079193287034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45956.079193287034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45956.079193287034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45956.079193287034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45956.079193287034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45956.079193287034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45956.079193287034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45956.079193287034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45956.079193287034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45956.079193287034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45956.079193287034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45956.079193287034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45956.079193287034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45956.079193287034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45956.079193287034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45956.079193287034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45956.079193287034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45956.079193287034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45956.079193287034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45956.079193287034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45956.079193287034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45956.079193287034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45956.079193287034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45956.079193287034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45956.079193287034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45956.079193287034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45956.079193287034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45956.079193287034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45956.079193287034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45956.079193287034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45956.079193287034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45956.079193287034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45956.079193287034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45956.079193287034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45956.079193287034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45956.079193287034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45956.079193287034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45956.079193287034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45956.079193287034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45956.079193287034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45956.079193287034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45956.079193287034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45956.079193287034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45956.079193287034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45956.079193287034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45956.079193287034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45956.079193287034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45956.079193287034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45956.079193287034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45956.079193287034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45956.079193287034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45956.079193287034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45956.079193287034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45956.079193287034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45956.079193287034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45956.079193287034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45956.079193287034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45956.079193287034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45956.079193287034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45956.079193287034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45956.079193287034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45956.079193287034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45956.079193287034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45956.079193287034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45956.079193287034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45956.079193287034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45956.079193287034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45956.079193287034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45956.079193287034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45956.079193287034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45956.079193287034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45956.079193287034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45956.079193287034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45956.079193287034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45956.079193287034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45956.079193287034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45956.079193287034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45956.079193287034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45956.079193287034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45956.079193287034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45956.079193287034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45956.079193287034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45956.079193287034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45956.079193287034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45956.079193287034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45956.079193287034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45956.079193287034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45956.079193287034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45956.079193287034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45956.079193287034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45956.079193287034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45956.079193287034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45956.079193287034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45956.079193287034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45956.079193287034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45956.079193287034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45956.079193287034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45956.079193287034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45956.079193287034</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17" sqref="D1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39087</v>
      </c>
      <c r="B2" s="94" t="str">
        <f>IFERROR(VLOOKUP(D2,DB!A:K,11,0),"")</f>
        <v>R4</v>
      </c>
      <c r="C2" s="97">
        <v>1</v>
      </c>
      <c r="D2" s="94" t="s">
        <v>35115</v>
      </c>
      <c r="E2" s="98" t="s">
        <v>38998</v>
      </c>
      <c r="F2" s="99">
        <v>45703.480717592596</v>
      </c>
      <c r="G2" s="100">
        <f ca="1">IFERROR(NOW()-F2,"")</f>
        <v>252.59847569443809</v>
      </c>
      <c r="H2" s="99">
        <v>45703.474768518521</v>
      </c>
      <c r="I2" s="123" t="str">
        <f>IFERROR(VLOOKUP(D2,DB!A:F,6,0),"")</f>
        <v>SCECO</v>
      </c>
      <c r="J2" s="123" t="str">
        <f>IFERROR(VLOOKUP(D2,DB!A:G,7,0),"")</f>
        <v>Dead</v>
      </c>
      <c r="K2" s="101" t="s">
        <v>39088</v>
      </c>
      <c r="L2" s="94" t="str">
        <f>IFERROR(VLOOKUP(D2,DB!A:I,9,0),"")</f>
        <v>Latis</v>
      </c>
    </row>
    <row r="3" spans="1:16" ht="30" customHeight="1">
      <c r="A3" s="94" t="s">
        <v>39089</v>
      </c>
      <c r="B3" s="94" t="str">
        <f>IFERROR(VLOOKUP(D3,DB!A:K,11,0),"")</f>
        <v>R4</v>
      </c>
      <c r="C3" s="94">
        <v>1</v>
      </c>
      <c r="D3" s="94" t="s">
        <v>27420</v>
      </c>
      <c r="E3" s="98" t="s">
        <v>38998</v>
      </c>
      <c r="F3" s="123">
        <v>45953.634722222225</v>
      </c>
      <c r="G3" s="124">
        <f ca="1">IFERROR(NOW()-F3,"")</f>
        <v>2.444471064809477</v>
      </c>
      <c r="H3" s="123">
        <v>45953.546631944446</v>
      </c>
      <c r="I3" s="123" t="str">
        <f>IFERROR(VLOOKUP(D3,DB!A:F,6,0),"")</f>
        <v>SCECO</v>
      </c>
      <c r="J3" s="123" t="str">
        <f>IFERROR(VLOOKUP(D3,DB!A:G,7,0),"")</f>
        <v>Dead</v>
      </c>
      <c r="K3" s="125" t="s">
        <v>39090</v>
      </c>
      <c r="L3" s="121" t="str">
        <f>IFERROR(VLOOKUP(D3,DB!A:I,9,0),"")</f>
        <v>Latis</v>
      </c>
    </row>
    <row r="4" spans="1:16" ht="15" customHeight="1">
      <c r="A4" s="94" t="s">
        <v>39091</v>
      </c>
      <c r="B4" s="94" t="str">
        <f>IFERROR(VLOOKUP(D4,DB!A:K,11,0),"")</f>
        <v>R4</v>
      </c>
      <c r="C4" s="120">
        <v>1</v>
      </c>
      <c r="D4" s="94" t="s">
        <v>36111</v>
      </c>
      <c r="E4" s="98" t="s">
        <v>38998</v>
      </c>
      <c r="F4" s="123">
        <v>45955.738356481481</v>
      </c>
      <c r="G4" s="124">
        <f ca="1">IFERROR(NOW()-F4,"")</f>
        <v>0.34083680555340834</v>
      </c>
      <c r="H4" s="123">
        <v>45955.732800925929</v>
      </c>
      <c r="I4" s="123" t="str">
        <f>IFERROR(VLOOKUP(D4,DB!A:F,6,0),"")</f>
        <v>Generator-SG</v>
      </c>
      <c r="J4" s="123" t="str">
        <f>IFERROR(VLOOKUP(D4,DB!A:G,7,0),"")</f>
        <v>No BB Shifted</v>
      </c>
      <c r="K4" s="125" t="s">
        <v>39092</v>
      </c>
      <c r="L4" s="121" t="str">
        <f>IFERROR(VLOOKUP(D4,DB!A:I,9,0),"")</f>
        <v>Latis</v>
      </c>
    </row>
    <row r="5" spans="1:16" ht="15" customHeight="1">
      <c r="A5" s="119"/>
      <c r="B5" s="119" t="str">
        <f>IFERROR(VLOOKUP(D5,DB!A:K,11,0),"")</f>
        <v/>
      </c>
      <c r="C5" s="120"/>
      <c r="D5" s="121"/>
      <c r="E5" s="98"/>
      <c r="F5" s="123"/>
      <c r="G5" s="124">
        <f ca="1">IFERROR(NOW()-F5,"")</f>
        <v>45956.079193287034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45956.079193287034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45956.079193287034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45956.079193287034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45956.079193287034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45956.079193287034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45956.079193287034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45956.079193287034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45956.079193287034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45956.079193287034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45956.079193287034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45956.079193287034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45956.079193287034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45956.079193287034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45956.079193287034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45956.079193287034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45956.079193287034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45956.079193287034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45956.079193287034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45956.079193287034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45956.079193287034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45956.079193287034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45956.079193287034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45956.079193287034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45956.079193287034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45956.079193287034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45956.079193287034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45956.079193287034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45956.079193287034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45956.079193287034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45956.079193287034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45956.079193287034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45956.079193287034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45956.079193287034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45956.079193287034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45956.079193287034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45956.079193287034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45956.079193287034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45956.079193287034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45956.079193287034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45956.079193287034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45956.079193287034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45956.079193287034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45956.079193287034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45956.079193287034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45956.079193287034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45956.079193287034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45956.079193287034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45956.079193287034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45956.079193287034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45956.079193287034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45956.079193287034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45956.079193287034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45956.079193287034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45956.079193287034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45956.079193287034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45956.079193287034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45956.079193287034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45956.079193287034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45956.079193287034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45956.079193287034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45956.079193287034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45956.079193287034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45956.079193287034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45956.079193287034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45956.079193287034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45956.079193287034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45956.079193287034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45956.079193287034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45956.079193287034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45956.079193287034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45956.079193287034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45956.079193287034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45956.079193287034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45956.079193287034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45956.079193287034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45956.079193287034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45956.079193287034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45956.079193287034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45956.079193287034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45956.079193287034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45956.079193287034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45956.079193287034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45956.079193287034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45956.079193287034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45956.079193287034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45956.079193287034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45956.079193287034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45956.079193287034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45956.079193287034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45956.079193287034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45956.079193287034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45956.079193287034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45956.079193287034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45956.079193287034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45956.079193287034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45956.079193287034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45956.079193287034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45956.079193287034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45956.079193287034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45956.079193287034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45956.079193287034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45956.079193287034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45956.079193287034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45956.079193287034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45956.079193287034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45956.079193287034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45956.079193287034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45956.079193287034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45956.079193287034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45956.079193287034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45956.079193287034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45956.079193287034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45956.079193287034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45956.079193287034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45956.079193287034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45956.079193287034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45956.079193287034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45956.079193287034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45956.079193287034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45956.079193287034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45956.079193287034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45956.079193287034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45956.079193287034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45956.079193287034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45956.079193287034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45956.079193287034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45956.079193287034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45956.079193287034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45956.079193287034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45956.079193287034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45956.079193287034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45956.079193287034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45956.079193287034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45956.079193287034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45956.079193287034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45956.079193287034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45956.079193287034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45956.079193287034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45956.079193287034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45956.079193287034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45956.079193287034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45956.079193287034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45956.079193287034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45956.079193287034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45956.079193287034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45956.079193287034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45956.079193287034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45956.079193287034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45956.079193287034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45956.079193287034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45956.079193287034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45956.079193287034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45956.079193287034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45956.079193287034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45956.079193287034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45956.079193287034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45956.079193287034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45956.079193287034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45956.079193287034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45956.079193287034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45956.079193287034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45956.079193287034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45956.079193287034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45956.079193287034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45956.079193287034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45956.079193287034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45956.079193287034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45956.079193287034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45956.079193287034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45956.079193287034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45956.079193287034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45956.079193287034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45956.079193287034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45956.079193287034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45956.079193287034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45956.079193287034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45956.079193287034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45956.079193287034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45956.079193287034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45956.079193287034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45956.079193287034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45956.079193287034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45956.079193287034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45956.079193287034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45956.079193287034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45956.079193287034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45956.079193287034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45956.079193287034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45956.079193287034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45956.079193287034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45956.079193287034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45956.079193287034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45956.079193287034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45956.079193287034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45956.079193287034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45956.079193287034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45956.079193287034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45956.079193287034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45956.079193287034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45956.079193287034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45956.079193287034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45956.079193287034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45956.079193287034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45956.079193287034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45956.079193287034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45956.079193287034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45956.079193287034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45956.079193287034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45956.079193287034</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45956.079193287034</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45956.079193287034</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45956.079193287034</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45956.079193287034</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45956.079193287034</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45956.079193287034</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45956.079193287034</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64.247133101845975</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29.89031597221765</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7.4180821759218816</v>
      </c>
      <c r="H4" s="153">
        <v>45948.661111111112</v>
      </c>
      <c r="I4" s="152" t="str">
        <f>IFERROR(VLOOKUP(D4,DB!A:F,6,0),"")</f>
        <v>SCECO</v>
      </c>
      <c r="J4" s="152" t="str">
        <f>IFERROR(VLOOKUP(D4,DB!A:G,7,0),"")</f>
        <v>Dead</v>
      </c>
      <c r="K4" s="152" t="s">
        <v>39098</v>
      </c>
      <c r="L4" s="152" t="str">
        <f>IFERROR(VLOOKUP(D4,DB!A:I,9,0),"")</f>
        <v>Latis</v>
      </c>
    </row>
    <row r="5" spans="1:13" ht="15">
      <c r="A5" s="152"/>
      <c r="B5" s="152" t="str">
        <f>IFERROR(VLOOKUP(D5,DB!A:K,11,0),"")</f>
        <v/>
      </c>
      <c r="C5" s="152"/>
      <c r="D5" s="152"/>
      <c r="E5" s="152"/>
      <c r="F5" s="153"/>
      <c r="G5" s="154">
        <f ca="1">IFERROR(NOW()-F5,"")</f>
        <v>45956.079193055557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45956.079193055557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45956.079193055557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45956.079193055557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45956.079193055557</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45956.079193055557</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45956.079193055557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45956.079193055557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45956.079193055557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45956.079193055557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45956.079193055557</v>
      </c>
      <c r="H15" s="153"/>
      <c r="I15" s="152" t="str">
        <f>IFERROR(VLOOKUP(D15,DB!A:F,6,0),"")</f>
        <v/>
      </c>
      <c r="J15" s="152" t="str">
        <f>IFERROR(VLOOKUP(D15,DB!A:G,7,0),"")</f>
        <v/>
      </c>
      <c r="K15" s="152"/>
      <c r="L15" s="152" t="str">
        <f>IFERROR(VLOOKUP(D15,DB!A:I,9,0),"")</f>
        <v/>
      </c>
    </row>
    <row r="16" spans="1:13" ht="15">
      <c r="A16" s="168"/>
      <c r="B16" s="152" t="str">
        <f>IFERROR(VLOOKUP(D16,DB!A:K,11,0),"")</f>
        <v/>
      </c>
      <c r="C16" s="152"/>
      <c r="D16" s="152"/>
      <c r="E16" s="152"/>
      <c r="F16" s="153"/>
      <c r="G16" s="154">
        <f ca="1">IFERROR(NOW()-F16,"")</f>
        <v>45956.079193055557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45956.079193055557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45956.079193055557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45956.079193055557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45956.079193055557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45956.079193055557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45956.079193055557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45956.079193055557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45956.079193055557</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45956.079193055557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45956.079193055557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45956.079193055557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45956.079193055557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45956.079193055557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45956.079193055557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45956.079193055557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45956.079193055557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45956.079193055557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45956.079193055557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45956.079193055557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45956.079193055557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45956.079193055557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45956.079193055557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45956.079193055557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45956.079193055557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45956.079193055557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45956.079193055557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45956.079193055557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45956.079193055557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45956.079193055557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45956.079193055557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45956.079193055557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45956.079193055557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45956.079193055557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45956.079193055557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45956.079193055557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45956.079193055557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45956.079193055557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45956.079193055557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45956.079193055557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45956.079193055557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45956.079193055557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45956.079193055557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45956.079193055557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45956.079193055557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45956.079193055557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45956.079193055557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45956.079193055557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45956.079193055557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45956.079193055557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45956.079193055557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45956.079193055557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45956.079193055557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45956.079193055557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45956.079193055557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45956.079193055557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45956.079193055557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45956.079193055557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45956.079193055557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45956.079193055557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45956.079193055557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45956.079193055557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45956.079193055557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45956.079193055557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45956.079193055557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45956.079193055557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45956.079193055557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45956.079193055557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45956.079193055557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45956.079193055557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45956.079193055557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45956.079193055557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45956.079193055557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45956.079193055557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45956.079193055557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45956.079193055557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45956.079193055557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45956.079193055557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45956.079193055557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45956.079193055557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45956.079193055557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45956.079193055557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45956.079193055557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45956.079193055557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45956.079193055557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45956.079193055557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45956.079193055557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45956.079193055557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45956.079193055557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45956.079193055557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45956.079193055557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45956.079193055557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45956.079193055557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45956.079193055557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45956.079193055557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45956.079193055557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45956.079193055557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45956.079193055557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45956.079193055557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45956.079193055557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45956.079193055557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45956.079193055557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45956.079193055557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45956.079193055557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45956.079193055557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45956.079193055557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45956.079193055557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45956.079193055557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45956.079193055557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45956.079193055557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45956.079193055557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45956.079193055557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45956.079193055557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45956.079193055557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45956.079193055557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45956.079193055557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45956.079193055557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45956.079193055557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45956.079193055557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45956.079193055557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45956.079193055557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45956.079193287034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45956.079193287034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45956.079193287034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45956.079193287034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45956.079193287034</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45956.079193287034</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45956.079193287034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45956.079193287034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45956.079193287034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45956.079193287034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45956.079193287034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45956.079193287034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45956.079193287034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45956.079193287034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45956.079193287034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45956.079193287034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45956.079193287034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45956.079193287034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45956.079193287034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45956.079193287034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45956.079193287034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45956.079193287034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45956.079193287034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45956.079193287034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45956.079193287034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45956.079193287034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45956.079193287034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45956.079193287034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45956.079193287034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45956.079193287034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45956.079193287034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45956.079193287034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45956.079193287034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45956.079193287034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45956.079193287034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45956.079193287034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45956.079193287034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45956.079193287034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45956.079193287034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45956.079193287034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45956.079193287034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45956.079193287034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45956.079193287034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45956.079193287034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45956.079193287034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45956.079193287034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45956.079193287034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45956.079193287034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45956.079193287034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45956.079193287034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45956.079193287034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45956.079193287034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45956.079193287034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45956.079193287034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45956.079193287034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45956.079193287034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45956.079193287034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45956.079193287034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45956.079193287034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45956.079193287034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45956.079193287034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45956.079193287034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45956.079193287034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45956.079193287034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45956.079193287034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45956.079193287034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45956.079193287034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45956.079193287034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45956.079193287034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45956.079193287034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45956.079193287034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45956.079193287034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45956.079193287034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45956.079193287034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45956.079193287034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45956.079193287034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45956.079193287034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45956.079193287034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45956.079193287034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45956.079193287034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45956.079193287034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45956.079193287034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45956.079193287034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45956.079193287034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45956.079193287034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45956.079193287034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45956.079193287034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45956.079193287034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45956.079193287034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45956.079193287034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45956.079193287034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45956.079193287034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45956.079193287034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45956.079193287034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45956.079193287034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45956.079193287034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45956.079193287034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45956.079193287034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45956.079193287034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45956.079193287034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45956.079193287034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45956.079193287034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45956.079193287034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45956.079193287034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45956.079193287034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45956.079193287034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45956.079193287034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45956.079193287034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45956.079193287034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45956.079193287034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45956.079193287034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45956.079193287034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45956.079193287034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45956.079193287034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45956.079193287034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45956.079193287034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45956.079193287034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45956.079193287034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45956.079193287034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45956.079193287034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45956.079193287034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45956.079193287034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45956.079193287034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45956.079193287034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45956.079193287034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45956.079193287034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45956.079193287034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45956.079193287034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45956.079193287034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45956.079193287034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45956.079193287034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45956.079193287034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45956.079193287034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45956.079193287034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45956.079193287034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45956.079193287034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45956.079193287034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45956.079193287034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45956.079193287034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45956.079193287034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45956.079193287034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45956.079193287034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45956.079193287034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45956.079193287034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45956.079193287034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45956.079193287034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45956.079193287034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45956.079193287034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45956.079193287034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45956.079193287034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45956.079193287034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45956.079193287034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45956.079193287034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45956.079193287034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45956.079193287034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45956.079193287034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45956.079193287034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45956.079193287034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45956.079193287034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45956.079193287034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45956.079193287034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45956.079193287034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45956.079193287034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45956.079193287034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45956.079193287034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45956.079193287034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45956.079193287034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45956.079193287034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45956.079193287034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45956.079193287034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45956.079193287034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45956.079193287034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45956.079193287034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45956.079193287034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45956.079193287034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45956.079193287034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45956.079193287034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45956.079193287034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45956.079193287034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45956.079193287034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45956.079193287034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45956.079193287034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45956.079193287034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45956.079193287034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45956.079193287034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45956.079193287034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45956.079193287034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45956.079193287034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45956.079193287034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45956.079193287034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45956.079193287034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45956.079193287034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45956.079193287034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45956.079193287034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45956.079193287034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45956.079193287034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45956.079193287034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45956.079193287034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45956.079193287034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45956.079193287034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45956.079193287034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45956.079193287034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45956.079193287034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45956.079193287034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45956.079193287034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45956.079193287034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45956.079193287034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45956.079193287034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45956.079193287034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45956.079193287034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45956.079193287034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45956.079193287034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45956.079193287034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45956.079193287034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45956.079193287034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45956.079193287034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45956.079193287034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45956.079193287034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45956.079193287034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45956.079193287034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45956.079193287034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45956.079193287034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45956.079193287034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45956.079193287034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45956.079193287034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45956.079193287034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45956.079193287034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45956.079193287034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45956.079193287034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45956.079193287034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45956.079193287034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45956.079193287034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45956.079193287034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45956.079193287034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45956.079193287034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45956.079193287034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45956.079193287034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45956.079193287034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45956.079193287034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45956.079193287034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45956.079193287034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45956.079193287034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45956.079193287034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45956.079193287034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45956.079193287034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45956.079193287034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45956.079193287034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45956.079193287034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45956.079193287034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45956.079193287034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45956.079193287034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45956.079193287034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45956.079193287034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45956.079193287034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45956.079193287034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45956.079193287034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45956.079193287034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45956.079193287034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45956.079193287034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45956.079193287034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45956.079193287034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45956.079193287034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45956.079193287034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45956.079193287034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45956.079193287034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45956.079193287034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45956.079193287034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45956.079193287034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45956.079193287034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45956.079193287034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45956.079193287034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45956.079193287034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45956.079193287034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45956.079193287034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45956.079193287034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45956.079193287034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45956.079193287034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45956.079193287034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45956.079193287034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45956.079193287034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45956.079193287034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45956.079193287034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45956.079193287034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45956.079193287034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45956.079193287034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45956.079193287034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45956.079193287034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45956.079193287034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45956.079193287034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45956.079193287034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45956.079193287034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45956.079193287034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45956.079193287034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45956.079193287034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45956.079193287034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45956.079193287034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45956.079193287034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45956.079193287034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45956.079193287034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45956.079193287034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45956.079193287034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45956.079193287034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45956.079193287034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45956.079193287034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45956.079193287034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45956.079193287034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45956.079193287034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45956.079193287034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45956.079193287034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45956.079193287034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45956.079193287034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45956.079193287034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45956.079193287034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45956.079193287034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45956.079193287034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45956.079193287034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45956.079193287034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45956.079193287034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45956.079193287034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45956.079193287034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45956.079193287034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45956.079193287034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45956.079193287034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45956.079193287034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45956.079193287034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45956.079193287034</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45956.079193287034</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J12" sqref="J1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v>45955.952673611115</v>
      </c>
      <c r="G2" s="77">
        <f ca="1">IFERROR(NOW()-F2,"-")</f>
        <v>0.12651944444223773</v>
      </c>
      <c r="H2" s="107">
        <v>45955.946597222224</v>
      </c>
      <c r="I2" s="103" t="str">
        <f>IFERROR(VLOOKUP(D2,DB!A:F,6,0),"")</f>
        <v>Generator-SG</v>
      </c>
      <c r="J2" s="102" t="str">
        <f>IFERROR(VLOOKUP(D2,DB!A:G,7,0),"")</f>
        <v>Vandalized</v>
      </c>
      <c r="K2" s="108" t="s">
        <v>39100</v>
      </c>
      <c r="L2" s="109" t="str">
        <f>IFERROR(VLOOKUP(D2,DB!A:I,9,0),"")</f>
        <v>Latis</v>
      </c>
    </row>
    <row r="3" spans="1:16383" ht="31.5" customHeight="1">
      <c r="A3" s="104"/>
      <c r="B3" s="103" t="str">
        <f>IFERROR(VLOOKUP(D3,DB!A:K,11,0),"")</f>
        <v/>
      </c>
      <c r="C3" s="105"/>
      <c r="D3" s="103"/>
      <c r="E3" s="106"/>
      <c r="F3" s="107"/>
      <c r="G3" s="77">
        <f ca="1">IFERROR(NOW()-F3,"-")</f>
        <v>45956.079193055557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45956.079193055557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45956.079193055557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45956.079193055557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45956.079193055557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45956.079193055557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45956.079193055557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45956.079193055557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45956.079193055557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45956.079193055557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45956.079193055557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45956.079193055557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45956.079193055557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45956.079193055557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45956.079193055557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45956.079193055557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45956.079193055557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45956.079193055557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45956.079193055557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45956.079193055557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45956.079193055557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45956.079193055557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45956.079193055557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45956.079193055557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45956.079193055557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45956.079193055557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45956.079193055557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45956.079193055557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45956.079193055557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45956.079193055557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45956.079193055557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45956.079193055557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45956.079193055557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45956.079193055557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45956.079193055557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45956.079193055557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45956.079193055557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45956.079193055557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45956.079193055557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45956.079193055557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45956.079193055557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45956.079193055557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45956.079193055557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45956.079193055557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45956.079193055557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45956.079193055557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45956.079193055557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45956.079193055557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45956.079193055557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45956.079193055557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45956.079193055557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45956.079193055557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45956.079193055557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45956.079193055557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45956.079193055557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45956.079193055557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45956.079193055557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45956.079193055557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45956.079193055557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45956.079193055557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45956.079193055557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45956.079193055557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45956.079193055557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45956.079193055557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45956.079193055557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45956.079193055557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45956.079193055557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45956.079193055557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45956.079193055557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45956.079193055557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45956.079193055557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45956.079193055557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45956.079193055557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45956.079193055557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45956.079193055557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45956.079193055557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45956.079193055557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45956.079193055557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45956.079193055557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45956.079193055557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45956.079193055557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45956.079193055557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45956.079193055557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45956.079193055557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45956.079193055557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45956.079193055557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45956.079193055557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45956.079193055557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45956.079193055557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45956.079193055557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45956.079193055557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45956.079193055557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45956.079193055557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45956.079193055557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45956.079193055557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45956.079193055557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45956.079193055557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45956.079193055557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45956.079193055557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45956.079193055557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45956.079193055557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45956.079193055557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45956.079193055557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45956.079193055557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45956.079193055557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45956.079193055557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45956.079193055557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45956.079193055557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45956.079193055557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45956.079193055557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45956.079193055557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45956.079193055557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45956.079193055557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45956.079193055557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45956.079193055557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45956.079193055557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45956.079193055557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45956.079193055557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45956.079193055557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45956.079193055557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45956.079193055557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45956.079193055557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45956.079193055557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45956.079193055557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45956.079193055557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45956.079193055557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45956.079193055557</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45956.079193055557</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45956.079193055557</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45956.079193055557</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45956.079193055557</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45956.079193055557</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2025-10-25T22:54:13Z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