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32" documentId="120_S{2AC9BD13-BADA-5192-A53E-5A8FF88502F6}" xr6:coauthVersionLast="47" xr6:coauthVersionMax="47" xr10:uidLastSave="{E22FB44B-F7F8-4608-A67A-D97D08E4E97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<sst xmlns="http://schemas.openxmlformats.org/spreadsheetml/2006/main" count="180288" uniqueCount="39127">
  <si>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</si>
  <si>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</si>
  <si>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</si>
  <si>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</si>
  <si>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</si>
  <si>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</si>
  <si>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</si>
  <si>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</si>
  <si>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</si>
  <si>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</si>
  <si>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</si>
  <si>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</si>
  <si>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</si>
  <si>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</si>
  <si>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</si>
  <si>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</si>
  <si>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</si>
  <si>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</si>
  <si>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</si>
  <si>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</si>
  <si>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</si>
  <si>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</si>
  <si>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</si>
  <si>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</si>
  <si>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</si>
  <si>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</si>
  <si>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</si>
  <si>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</si>
  <si>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</si>
  <si>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</si>
  <si>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</si>
  <si>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</si>
  <si>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</si>
  <si>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</si>
  <si>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</si>
  <si>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</si>
  <si>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</si>
  <si>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</si>
  <si>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</si>
  <si>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</si>
  <si>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</si>
  <si>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</si>
  <si>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</si>
  <si>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</si>
  <si>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</si>
  <si>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</si>
  <si>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</si>
  <si>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</si>
  <si>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</si>
  <si>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</si>
  <si>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</si>
  <si>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</si>
  <si>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</si>
  <si>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</si>
  <si>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</si>
  <si>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</si>
  <si>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</si>
  <si>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</si>
  <si>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</si>
  <si>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</si>
  <si>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</si>
  <si>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</si>
  <si>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</si>
  <si>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</si>
  <si>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</si>
  <si>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</si>
  <si>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</si>
  <si>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</si>
  <si>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</si>
  <si>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</si>
  <si>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</si>
  <si>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</si>
  <si>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</si>
  <si>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</si>
  <si>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</si>
  <si>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</si>
  <si>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</si>
  <si>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</si>
  <si>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</si>
  <si>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</si>
  <si>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</si>
  <si>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</si>
  <si>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</si>
  <si>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</si>
  <si>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</si>
  <si>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</si>
  <si>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</si>
  <si>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</si>
  <si>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</si>
  <si>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</si>
  <si>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</si>
  <si>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</si>
  <si>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</si>
  <si>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</si>
  <si>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</si>
  <si>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</si>
  <si>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</si>
  <si>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</si>
  <si>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</si>
  <si>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</si>
  <si>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</si>
  <si>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</si>
  <si>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</si>
  <si>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</si>
  <si>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</si>
  <si>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</si>
  <si>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</si>
  <si>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</si>
  <si>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</si>
  <si>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</si>
  <si>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</si>
  <si>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</si>
  <si>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</si>
  <si>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</si>
  <si>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</si>
  <si>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</si>
  <si>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</si>
  <si>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</si>
  <si>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</si>
  <si>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</si>
  <si>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</si>
  <si>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</si>
  <si>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</si>
  <si>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</si>
  <si>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</si>
  <si>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</si>
  <si>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</si>
  <si>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</si>
  <si>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</si>
  <si>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</si>
  <si>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</si>
  <si>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</si>
  <si>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</si>
  <si>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</si>
  <si>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</si>
  <si>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</si>
  <si>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</si>
  <si>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</si>
  <si>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</si>
  <si>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</si>
  <si>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</si>
  <si>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</si>
  <si>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</si>
  <si>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</si>
  <si>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</si>
  <si>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</si>
  <si>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</si>
  <si>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</si>
  <si>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</si>
  <si>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</si>
  <si>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</si>
  <si>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</si>
  <si>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</si>
  <si>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</si>
  <si>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</si>
  <si>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</si>
  <si>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</si>
  <si>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</si>
  <si>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</si>
  <si>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</si>
  <si>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</si>
  <si>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</si>
  <si>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</si>
  <si>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</si>
  <si>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</si>
  <si>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</si>
  <si>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</si>
  <si>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</si>
  <si>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</si>
  <si>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</si>
  <si>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</si>
  <si>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</si>
  <si>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</si>
  <si>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</si>
  <si>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</si>
  <si>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</si>
  <si>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</si>
  <si>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</si>
  <si>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</si>
  <si>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</si>
  <si>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</si>
  <si>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</si>
  <si>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</si>
  <si>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</si>
  <si>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</si>
  <si>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</si>
  <si>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</si>
  <si>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</si>
  <si>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</si>
  <si>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</si>
  <si>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</si>
  <si>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</si>
  <si>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</si>
  <si>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</si>
  <si>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</si>
  <si>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</si>
  <si>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</si>
  <si>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</si>
  <si>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</si>
  <si>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</si>
  <si>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</si>
  <si>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</si>
  <si>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</si>
  <si>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</si>
  <si>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</si>
  <si>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</si>
  <si>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</si>
  <si>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</si>
  <si>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</si>
  <si>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</si>
  <si>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</si>
  <si>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</si>
  <si>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</si>
  <si>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</si>
  <si>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</si>
  <si>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</si>
  <si>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</si>
  <si>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</si>
  <si>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</si>
  <si>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</si>
  <si>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</si>
  <si>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</si>
  <si>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</si>
  <si>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</si>
  <si>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</si>
  <si>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</si>
  <si>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</si>
  <si>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</si>
  <si>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</si>
  <si>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</si>
  <si>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</si>
  <si>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</si>
  <si>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</si>
  <si>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</si>
  <si>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</si>
  <si>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</si>
  <si>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</si>
  <si>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</si>
  <si>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</si>
  <si>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</si>
  <si>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</si>
  <si>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</si>
  <si>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</si>
  <si>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</si>
  <si>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</si>
  <si>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</si>
  <si>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</si>
  <si>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</si>
  <si>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</si>
  <si>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</si>
  <si>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</si>
  <si>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</si>
  <si>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</si>
  <si>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</si>
  <si>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</si>
  <si>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</si>
  <si>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</si>
  <si>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</si>
  <si>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</si>
  <si>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</si>
  <si>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</si>
  <si>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</si>
  <si>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</si>
  <si>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</si>
  <si>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</si>
  <si>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</si>
  <si>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</si>
  <si>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</si>
  <si>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</si>
  <si>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</si>
  <si>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</si>
  <si>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</si>
  <si>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</si>
  <si>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</si>
  <si>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</si>
  <si>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</si>
  <si>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</si>
  <si>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</si>
  <si>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</si>
  <si>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</si>
  <si>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</si>
  <si>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</si>
  <si>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</si>
  <si>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</si>
  <si>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</si>
  <si>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</si>
  <si>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</si>
  <si>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</si>
  <si>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</si>
  <si>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</si>
  <si>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</si>
  <si>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</si>
  <si>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</si>
  <si>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</si>
  <si>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</si>
  <si>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</si>
  <si>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</si>
  <si>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</si>
  <si>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</si>
  <si>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</si>
  <si>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</si>
  <si>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</si>
  <si>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</si>
  <si>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</si>
  <si>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</si>
  <si>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</si>
  <si>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</si>
  <si>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</si>
  <si>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</si>
  <si>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</si>
  <si>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</si>
  <si>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</si>
  <si>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</si>
  <si>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</si>
  <si>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</si>
  <si>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</si>
  <si>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</si>
  <si>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</si>
  <si>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</si>
  <si>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</si>
  <si>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</si>
  <si>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</si>
  <si>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</si>
  <si>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</si>
  <si>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</si>
  <si>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</si>
  <si>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</si>
  <si>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</si>
  <si>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</si>
  <si>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</si>
  <si>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</si>
  <si>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</si>
  <si>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</si>
  <si>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</si>
  <si>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</si>
  <si>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</si>
  <si>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</si>
  <si>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</si>
  <si>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</si>
  <si>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</si>
  <si>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</si>
  <si>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</si>
  <si>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</si>
  <si>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</si>
  <si>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</si>
  <si>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</si>
  <si>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</si>
  <si>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</si>
  <si>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</si>
  <si>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</si>
  <si>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</si>
  <si>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</si>
  <si>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</si>
  <si>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</si>
  <si>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</si>
  <si>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</si>
  <si>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</si>
  <si>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</si>
  <si>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</si>
  <si>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</si>
  <si>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</si>
  <si>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</si>
  <si>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</si>
  <si>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</si>
  <si>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</si>
  <si>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</si>
  <si>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</si>
  <si>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</si>
  <si>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</si>
  <si>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</si>
  <si>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</si>
  <si>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</si>
  <si>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</si>
  <si>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</si>
  <si>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</si>
  <si>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</si>
  <si>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</si>
  <si>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</si>
  <si>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</si>
  <si>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</si>
  <si>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</si>
  <si>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</si>
  <si>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</si>
  <si>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</si>
  <si>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</si>
  <si>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</si>
  <si>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</si>
  <si>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</si>
  <si>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</si>
  <si>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</si>
  <si>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</si>
  <si>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</si>
  <si>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</si>
  <si>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</si>
  <si>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</si>
  <si>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</si>
  <si>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</si>
  <si>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</si>
  <si>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</si>
  <si>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</si>
  <si>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</si>
  <si>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</si>
  <si>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</si>
  <si>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</si>
  <si>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</si>
  <si>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</si>
  <si>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</si>
  <si>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</si>
  <si>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</si>
  <si>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</si>
  <si>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</si>
  <si>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</si>
  <si>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</si>
  <si>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</si>
  <si>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</si>
  <si>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</si>
  <si>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</si>
  <si>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</si>
  <si>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</si>
  <si>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</si>
  <si>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</si>
  <si>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</si>
  <si>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</si>
  <si>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</si>
  <si>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</si>
  <si>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</si>
  <si>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</si>
  <si>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</si>
  <si>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</si>
  <si>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</si>
  <si>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</si>
  <si>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</si>
  <si>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</si>
  <si>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</si>
  <si>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</si>
  <si>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</si>
  <si>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</si>
  <si>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</si>
  <si>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</si>
  <si>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</si>
  <si>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</si>
  <si>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</si>
  <si>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</si>
  <si>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</si>
  <si>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</si>
  <si>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</si>
  <si>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</si>
  <si>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</si>
  <si>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</si>
  <si>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</si>
  <si>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</si>
  <si>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</si>
  <si>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</si>
  <si>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</si>
  <si>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</si>
  <si>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</si>
  <si>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</si>
  <si>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</si>
  <si>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</si>
  <si>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</si>
  <si>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</si>
  <si>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</si>
  <si>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</si>
  <si>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</si>
  <si>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</si>
  <si>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</si>
  <si>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</si>
  <si>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</si>
  <si>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</si>
  <si>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</si>
  <si>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</si>
  <si>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</si>
  <si>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</si>
  <si>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</si>
  <si>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</si>
  <si>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</si>
  <si>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</si>
  <si>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</si>
  <si>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</si>
  <si>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</si>
  <si>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</si>
  <si>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</si>
  <si>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</si>
  <si>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</si>
  <si>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</si>
  <si>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</si>
  <si>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</si>
  <si>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</si>
  <si>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</si>
  <si>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</si>
  <si>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</si>
  <si>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</si>
  <si>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</si>
  <si>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</si>
  <si>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</si>
  <si>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</si>
  <si>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</si>
  <si>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</si>
  <si>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</si>
  <si>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</si>
  <si>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</si>
  <si>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</si>
  <si>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</si>
  <si>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</si>
  <si>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</si>
  <si>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</si>
  <si>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</si>
  <si>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</si>
  <si>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</si>
  <si>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</si>
  <si>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</si>
  <si>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</si>
  <si>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</si>
  <si>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</si>
  <si>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</si>
  <si>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</si>
  <si>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</si>
  <si>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</si>
  <si>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</si>
  <si>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</si>
  <si>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</si>
  <si>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</si>
  <si>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</si>
  <si>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</si>
  <si>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</si>
  <si>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</si>
  <si>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</si>
  <si>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</si>
  <si>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</si>
  <si>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</si>
  <si>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</si>
  <si>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</si>
  <si>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</si>
  <si>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</si>
  <si>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</si>
  <si>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</si>
  <si>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</si>
  <si>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</si>
  <si>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</si>
  <si>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</si>
  <si>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</si>
  <si>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</si>
  <si>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</si>
  <si>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</si>
  <si>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</si>
  <si>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</si>
  <si>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</si>
  <si>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</si>
  <si>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</si>
  <si>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</si>
  <si>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</si>
  <si>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</si>
  <si>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</si>
  <si>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</si>
  <si>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</si>
  <si>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</si>
  <si>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</si>
  <si>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</si>
  <si>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</si>
  <si>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</si>
  <si>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</si>
  <si>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</si>
  <si>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</si>
  <si>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</si>
  <si>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</si>
  <si>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</si>
  <si>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</si>
  <si>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</si>
  <si>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</si>
  <si>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</si>
  <si>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</si>
  <si>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</si>
  <si>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</si>
  <si>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</si>
  <si>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</si>
  <si>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</si>
  <si>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</si>
  <si>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</si>
  <si>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</si>
  <si>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</si>
  <si>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</si>
  <si>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</si>
  <si>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</si>
  <si>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</si>
  <si>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</si>
  <si>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</si>
  <si>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</si>
  <si>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</si>
  <si>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</si>
  <si>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</si>
  <si>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</si>
  <si>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</si>
  <si>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</si>
  <si>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</si>
  <si>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</si>
  <si>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</si>
  <si>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</si>
  <si>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</si>
  <si>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</si>
  <si>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</si>
  <si>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</si>
  <si>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</si>
  <si>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</si>
  <si>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</si>
  <si>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</si>
  <si>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</si>
  <si>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</si>
  <si>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</si>
  <si>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</si>
  <si>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</si>
  <si>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</si>
  <si>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</si>
  <si>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</si>
  <si>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</si>
  <si>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</si>
  <si>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</si>
  <si>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</si>
  <si>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</si>
  <si>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</si>
  <si>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</si>
  <si>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</si>
  <si>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</si>
  <si>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</si>
  <si>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</si>
  <si>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</si>
  <si>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</si>
  <si>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</si>
  <si>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</si>
  <si>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</si>
  <si>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</si>
  <si>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</si>
  <si>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</si>
  <si>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</si>
  <si>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</si>
  <si>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</si>
  <si>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</si>
  <si>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</si>
  <si>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</si>
  <si>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</si>
  <si>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</si>
  <si>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</si>
  <si>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</si>
  <si>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</si>
  <si>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</si>
  <si>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</si>
  <si>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</si>
  <si>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</si>
  <si>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</si>
  <si>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</si>
  <si>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</si>
  <si>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</si>
  <si>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</si>
  <si>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</si>
  <si>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</si>
  <si>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</si>
  <si>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</si>
  <si>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</si>
  <si>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</si>
  <si>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</si>
  <si>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</si>
  <si>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</si>
  <si>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</si>
  <si>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</si>
  <si>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</si>
  <si>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</si>
  <si>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</si>
  <si>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</si>
  <si>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</si>
  <si>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</si>
  <si>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</si>
  <si>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</si>
  <si>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</si>
  <si>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</si>
  <si>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</si>
  <si>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</si>
  <si>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</si>
  <si>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</si>
  <si>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</si>
  <si>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</si>
  <si>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</si>
  <si>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</si>
  <si>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</si>
  <si>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</si>
  <si>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</si>
  <si>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</si>
  <si>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</si>
  <si>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</si>
  <si>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</si>
  <si>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</si>
  <si>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</si>
  <si>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</si>
  <si>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</si>
  <si>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</si>
  <si>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</si>
  <si>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</si>
  <si>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</si>
  <si>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</si>
  <si>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</si>
  <si>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</si>
  <si>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</si>
  <si>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</si>
  <si>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</si>
  <si>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</si>
  <si>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</si>
  <si>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</si>
  <si>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</si>
  <si>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</si>
  <si>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</si>
  <si>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</si>
  <si>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</si>
  <si>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</si>
  <si>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</si>
  <si>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</si>
  <si>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</si>
  <si>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</si>
  <si>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</si>
  <si>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</si>
  <si>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</si>
  <si>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</si>
  <si>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</si>
  <si>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</si>
  <si>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</si>
  <si>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</si>
  <si>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</si>
  <si>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</si>
  <si>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</si>
  <si>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</si>
  <si>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</si>
  <si>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</si>
  <si>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</si>
  <si>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</si>
  <si>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</si>
  <si>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</si>
  <si>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</si>
  <si>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</si>
  <si>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</si>
  <si>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</si>
  <si>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</si>
  <si>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</si>
  <si>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</si>
  <si>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</si>
  <si>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</si>
  <si>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</si>
  <si>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</si>
  <si>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</si>
  <si>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</si>
  <si>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</si>
  <si>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</si>
  <si>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</si>
  <si>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</si>
  <si>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</si>
  <si>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</si>
  <si>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</si>
  <si>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</si>
  <si>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</si>
  <si>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</si>
  <si>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</si>
  <si>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</si>
  <si>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</si>
  <si>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</si>
  <si>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</si>
  <si>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</si>
  <si>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</si>
  <si>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</si>
  <si>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</si>
  <si>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</si>
  <si>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</si>
  <si>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</si>
  <si>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</si>
  <si>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</si>
  <si>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</si>
  <si>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</si>
  <si>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</si>
  <si>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</si>
  <si>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</si>
  <si>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</si>
  <si>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</si>
  <si>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</si>
  <si>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</si>
  <si>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</si>
  <si>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</si>
  <si>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</si>
  <si>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</si>
  <si>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</si>
  <si>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</si>
  <si>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</si>
  <si>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</si>
  <si>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</si>
  <si>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</si>
  <si>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</si>
  <si>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</si>
  <si>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</si>
  <si>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</si>
  <si>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</si>
  <si>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</si>
  <si>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</si>
  <si>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</si>
  <si>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</si>
  <si>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</si>
  <si>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</si>
  <si>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</si>
  <si>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</si>
  <si>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</si>
  <si>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</si>
  <si>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</si>
  <si>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</si>
  <si>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</si>
  <si>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</si>
  <si>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</si>
  <si>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</si>
  <si>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</si>
  <si>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</si>
  <si>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</si>
  <si>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</si>
  <si>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</si>
  <si>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</si>
  <si>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</si>
  <si>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</si>
  <si>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</si>
  <si>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</si>
  <si>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</si>
  <si>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</si>
  <si>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</si>
  <si>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</si>
  <si>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</si>
  <si>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</si>
  <si>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</si>
  <si>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</si>
  <si>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</si>
  <si>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</si>
  <si>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</si>
  <si>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</si>
  <si>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</si>
  <si>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</si>
  <si>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</si>
  <si>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</si>
  <si>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</si>
  <si>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</si>
  <si>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</si>
  <si>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</si>
  <si>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</si>
  <si>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</si>
  <si>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</si>
  <si>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</si>
  <si>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</si>
  <si>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</si>
  <si>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</si>
  <si>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</si>
  <si>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</si>
  <si>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</si>
  <si>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</si>
  <si>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</si>
  <si>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</si>
  <si>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</si>
  <si>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</si>
  <si>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</si>
  <si>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</si>
  <si>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</si>
  <si>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</si>
  <si>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</si>
  <si>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</si>
  <si>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</si>
  <si>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</si>
  <si>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</si>
  <si>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</si>
  <si>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</si>
  <si>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</si>
  <si>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</si>
  <si>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</si>
  <si>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</si>
  <si>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</si>
  <si>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</si>
  <si>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</si>
  <si>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</si>
  <si>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</si>
  <si>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</si>
  <si>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</si>
  <si>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</si>
  <si>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</si>
  <si>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</si>
  <si>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</si>
  <si>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</si>
  <si>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</si>
  <si>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</si>
  <si>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</si>
  <si>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</si>
  <si>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</si>
  <si>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</si>
  <si>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</si>
  <si>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</si>
  <si>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</si>
  <si>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</si>
  <si>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</si>
  <si>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</si>
  <si>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</si>
  <si>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</si>
  <si>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</si>
  <si>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</si>
  <si>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</si>
  <si>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</si>
  <si>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</si>
  <si>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</si>
  <si>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</si>
  <si>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</si>
  <si>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</si>
  <si>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</si>
  <si>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</si>
  <si>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</si>
  <si>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</si>
  <si>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</si>
  <si>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</si>
  <si>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</si>
  <si>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</si>
  <si>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</si>
  <si>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</si>
  <si>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</si>
  <si>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</si>
  <si>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</si>
  <si>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</si>
  <si>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</si>
  <si>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</si>
  <si>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</si>
  <si>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</si>
  <si>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</si>
  <si>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</si>
  <si>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</si>
  <si>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</si>
  <si>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</si>
  <si>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</si>
  <si>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</si>
  <si>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</si>
  <si>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</si>
  <si>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</si>
  <si>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</si>
  <si>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</si>
  <si>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</si>
  <si>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</si>
  <si>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</si>
  <si>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</si>
  <si>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</si>
  <si>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</si>
  <si>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</si>
  <si>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</si>
  <si>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</si>
  <si>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</si>
  <si>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</si>
  <si>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</si>
  <si>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</si>
  <si>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</si>
  <si>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</si>
  <si>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</si>
  <si>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</si>
  <si>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</si>
  <si>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</si>
  <si>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</si>
  <si>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</si>
  <si>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</si>
  <si>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</si>
  <si>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</si>
  <si>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</si>
  <si>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</si>
  <si>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</si>
  <si>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</si>
  <si>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</si>
  <si>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</si>
  <si>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</si>
  <si>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</si>
  <si>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</si>
  <si>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</si>
  <si>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</si>
  <si>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</si>
  <si>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</si>
  <si>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</si>
  <si>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</si>
  <si>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</si>
  <si>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</si>
  <si>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</si>
  <si>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</si>
  <si>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</si>
  <si>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</si>
  <si>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</si>
  <si>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</si>
  <si>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</si>
  <si>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</si>
  <si>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</si>
  <si>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</si>
  <si>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</si>
  <si>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</si>
  <si>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</si>
  <si>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</si>
  <si>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</si>
  <si>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</si>
  <si>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</si>
  <si>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</si>
  <si>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</si>
  <si>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</si>
  <si>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</si>
  <si>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</si>
  <si>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</si>
  <si>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</si>
  <si>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</si>
  <si>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</si>
  <si>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</si>
  <si>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</si>
  <si>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</si>
  <si>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</si>
  <si>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</si>
  <si>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</si>
  <si>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</si>
  <si>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</si>
  <si>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</si>
  <si>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</si>
  <si>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</si>
  <si>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</si>
  <si>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</si>
  <si>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</si>
  <si>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</si>
  <si>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</si>
  <si>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</si>
  <si>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</si>
  <si>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</si>
  <si>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</si>
  <si>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</si>
  <si>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</si>
  <si>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</si>
  <si>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</si>
  <si>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</si>
  <si>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</si>
  <si>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</si>
  <si>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</si>
  <si>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</si>
  <si>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</si>
  <si>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</si>
  <si>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</si>
  <si>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</si>
  <si>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</si>
  <si>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</si>
  <si>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</si>
  <si>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</si>
  <si>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</si>
  <si>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</si>
  <si>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</si>
  <si>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</si>
  <si>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</si>
  <si>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</si>
  <si>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</si>
  <si>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</si>
  <si>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</si>
  <si>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</si>
  <si>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</si>
  <si>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</si>
  <si>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</si>
  <si>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</si>
  <si>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</si>
  <si>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</si>
  <si>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</si>
  <si>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</si>
  <si>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</si>
  <si>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</si>
  <si>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</si>
  <si>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</si>
  <si>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</si>
  <si>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</si>
  <si>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</si>
  <si>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</si>
  <si>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</si>
  <si>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</si>
  <si>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</si>
  <si>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</si>
  <si>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</si>
  <si>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</si>
  <si>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</si>
  <si>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</si>
  <si>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</si>
  <si>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</si>
  <si>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</si>
  <si>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</si>
  <si>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</si>
  <si>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</si>
  <si>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</si>
  <si>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</si>
  <si>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</si>
  <si>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</si>
  <si>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</si>
  <si>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</si>
  <si>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</si>
  <si>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</si>
  <si>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</si>
  <si>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</si>
  <si>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</si>
  <si>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</si>
  <si>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</si>
  <si>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</si>
  <si>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</si>
  <si>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</si>
  <si>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</si>
  <si>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</si>
  <si>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</si>
  <si>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</si>
  <si>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</si>
  <si>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</si>
  <si>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</si>
  <si>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</si>
  <si>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</si>
  <si>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</si>
  <si>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</si>
  <si>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</si>
  <si>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</si>
  <si>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</si>
  <si>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</si>
  <si>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</si>
  <si>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</si>
  <si>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</si>
  <si>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</si>
  <si>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</si>
  <si>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</si>
  <si>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</si>
  <si>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</si>
  <si>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</si>
  <si>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</si>
  <si>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</si>
  <si>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</si>
  <si>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</si>
  <si>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</si>
  <si>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</si>
  <si>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</si>
  <si>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</si>
  <si>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</si>
  <si>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</si>
  <si>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</si>
  <si>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</si>
  <si>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</si>
  <si>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</si>
  <si>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</si>
  <si>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</si>
  <si>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</si>
  <si>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</si>
  <si>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</si>
  <si>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</si>
  <si>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</si>
  <si>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</si>
  <si>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</si>
  <si>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</si>
  <si>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</si>
  <si>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</si>
  <si>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</si>
  <si>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</si>
  <si>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</si>
  <si>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</si>
  <si>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</si>
  <si>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</si>
  <si>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</si>
  <si>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</si>
  <si>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</si>
  <si>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</si>
  <si>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</si>
  <si>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</si>
  <si>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</si>
  <si>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</si>
  <si>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</si>
  <si>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</si>
  <si>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</si>
  <si>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</si>
  <si>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</si>
  <si>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</si>
  <si>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</si>
  <si>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</si>
  <si>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</si>
  <si>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</si>
  <si>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</si>
  <si>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</si>
  <si>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</si>
  <si>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</si>
  <si>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</si>
  <si>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</si>
  <si>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</si>
  <si>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</si>
  <si>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</si>
  <si>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</si>
  <si>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</si>
  <si>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</si>
  <si>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</si>
  <si>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</si>
  <si>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</si>
  <si>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</si>
  <si>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</si>
  <si>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</si>
  <si>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</si>
  <si>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</si>
  <si>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</si>
  <si>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</si>
  <si>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</si>
  <si>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</si>
  <si>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</si>
  <si>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</si>
  <si>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</si>
  <si>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</si>
  <si>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</si>
  <si>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</si>
  <si>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</si>
  <si>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</si>
  <si>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</si>
  <si>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</si>
  <si>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</si>
  <si>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</si>
  <si>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</si>
  <si>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</si>
  <si>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</si>
  <si>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</si>
  <si>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</si>
  <si>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</si>
  <si>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</si>
  <si>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</si>
  <si>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</si>
  <si>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</si>
  <si>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</si>
  <si>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</si>
  <si>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</si>
  <si>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</si>
  <si>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</si>
  <si>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</si>
  <si>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</si>
  <si>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</si>
  <si>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</si>
  <si>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</si>
  <si>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</si>
  <si>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</si>
  <si>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</si>
  <si>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</si>
  <si>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</si>
  <si>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</si>
  <si>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</si>
  <si>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</si>
  <si>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</si>
  <si>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</si>
  <si>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</si>
  <si>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</si>
  <si>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</si>
  <si>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</si>
  <si>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</si>
  <si>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</si>
  <si>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</si>
  <si>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</si>
  <si>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</si>
  <si>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</si>
  <si>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</si>
  <si>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</si>
  <si>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</si>
  <si>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</si>
  <si>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</si>
  <si>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</si>
  <si>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</si>
  <si>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</si>
  <si>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</si>
  <si>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</si>
  <si>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</si>
  <si>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</si>
  <si>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</si>
  <si>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</si>
  <si>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</si>
  <si>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</si>
  <si>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</si>
  <si>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</si>
  <si>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</si>
  <si>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</si>
  <si>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</si>
  <si>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</si>
  <si>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</si>
  <si>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</si>
  <si>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</si>
  <si>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</si>
  <si>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</si>
  <si>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</si>
  <si>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</si>
  <si>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</si>
  <si>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</si>
  <si>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</si>
  <si>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</si>
  <si>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</si>
  <si>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</si>
  <si>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</si>
  <si>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</si>
  <si>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</si>
  <si>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</si>
  <si>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</si>
  <si>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</si>
  <si>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</si>
  <si>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</si>
  <si>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</si>
  <si>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</si>
  <si>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</si>
  <si>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</si>
  <si>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</si>
  <si>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</si>
  <si>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</si>
  <si>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</si>
  <si>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</si>
  <si>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</si>
  <si>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</si>
  <si>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</si>
  <si>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</si>
  <si>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</si>
  <si>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</si>
  <si>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</si>
  <si>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</si>
  <si>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</si>
  <si>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</si>
  <si>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</si>
  <si>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</si>
  <si>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</si>
  <si>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</si>
  <si>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</si>
  <si>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</si>
  <si>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</si>
  <si>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</si>
  <si>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</si>
  <si>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</si>
  <si>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</si>
  <si>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</si>
  <si>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</si>
  <si>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</si>
  <si>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</si>
  <si>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</si>
  <si>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</si>
  <si>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</si>
  <si>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</si>
  <si>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</si>
  <si>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</si>
  <si>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</si>
  <si>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</si>
  <si>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</si>
  <si>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</si>
  <si>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</si>
  <si>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</si>
  <si>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</si>
  <si>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</si>
  <si>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</si>
  <si>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</si>
  <si>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</si>
  <si>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</si>
  <si>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</si>
  <si>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</si>
  <si>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</si>
  <si>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</si>
  <si>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</si>
  <si>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</si>
  <si>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</si>
  <si>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</si>
  <si>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</si>
  <si>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</si>
  <si>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</si>
  <si>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</si>
  <si>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</si>
  <si>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</si>
  <si>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</si>
  <si>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</si>
  <si>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</si>
  <si>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</si>
  <si>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</si>
  <si>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</si>
  <si>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</si>
  <si>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</si>
  <si>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</si>
  <si>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</si>
  <si>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</si>
  <si>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</si>
  <si>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</si>
  <si>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</si>
  <si>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</si>
  <si>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</si>
  <si>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</si>
  <si>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</si>
  <si>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</si>
  <si>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</si>
  <si>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</si>
  <si>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</si>
  <si>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</si>
  <si>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</si>
  <si>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</si>
  <si>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</si>
  <si>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</si>
  <si>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</si>
  <si>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</si>
  <si>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</si>
  <si>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</si>
  <si>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</si>
  <si>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</si>
  <si>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</si>
  <si>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</si>
  <si>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</si>
  <si>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</si>
  <si>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</si>
  <si>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</si>
  <si>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</si>
  <si>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</si>
  <si>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</si>
  <si>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</si>
  <si>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</si>
  <si>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</si>
  <si>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</si>
  <si>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</si>
  <si>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</si>
  <si>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</si>
  <si>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</si>
  <si>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</si>
  <si>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</si>
  <si>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</si>
  <si>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</si>
  <si>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</si>
  <si>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</si>
  <si>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</si>
  <si>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</si>
  <si>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</si>
  <si>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</si>
  <si>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</si>
  <si>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</si>
  <si>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</si>
  <si>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</si>
  <si>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</si>
  <si>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</si>
  <si>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</si>
  <si>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</si>
  <si>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</si>
  <si>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</si>
  <si>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</si>
  <si>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</si>
  <si>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</si>
  <si>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</si>
  <si>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</si>
  <si>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</si>
  <si>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</si>
  <si>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</si>
  <si>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</si>
  <si>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</si>
  <si>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</si>
  <si>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</si>
  <si>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</si>
  <si>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</si>
  <si>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</si>
  <si>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</si>
  <si>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</si>
  <si>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</si>
  <si>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</si>
  <si>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</si>
  <si>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</si>
  <si>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</si>
  <si>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</si>
  <si>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</si>
  <si>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</si>
  <si>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</si>
  <si>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</si>
  <si>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</si>
  <si>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</si>
  <si>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</si>
  <si>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</si>
  <si>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</si>
  <si>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</si>
  <si>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</si>
  <si>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</si>
  <si>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</si>
  <si>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</si>
  <si>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</si>
  <si>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</si>
  <si>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</si>
  <si>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</si>
  <si>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</si>
  <si>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</si>
  <si>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</si>
  <si>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</si>
  <si>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</si>
  <si>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</si>
  <si>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</si>
  <si>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</si>
  <si>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</si>
  <si>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</si>
  <si>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</si>
  <si>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</si>
  <si>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</si>
  <si>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</si>
  <si>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</si>
  <si>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</si>
  <si>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</si>
  <si>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</si>
  <si>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</si>
  <si>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</si>
  <si>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</si>
  <si>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</si>
  <si>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</si>
  <si>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</si>
  <si>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</si>
  <si>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</si>
  <si>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</si>
  <si>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</si>
  <si>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</si>
  <si>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</si>
  <si>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</si>
  <si>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</si>
  <si>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</si>
  <si>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</si>
  <si>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</si>
  <si>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</si>
  <si>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</si>
  <si>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</si>
  <si>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</si>
  <si>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</si>
  <si>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</si>
  <si>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</si>
  <si>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</si>
  <si>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</si>
  <si>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</si>
  <si>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</si>
  <si>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</si>
  <si>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</si>
  <si>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</si>
  <si>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</si>
  <si>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</si>
  <si>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</si>
  <si>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</si>
  <si>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</si>
  <si>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</si>
  <si>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</si>
  <si>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</si>
  <si>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</si>
  <si>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</si>
  <si>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</si>
  <si>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</si>
  <si>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</si>
  <si>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</si>
  <si>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</si>
  <si>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</si>
  <si>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</si>
  <si>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</si>
  <si>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</si>
  <si>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</si>
  <si>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</si>
  <si>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</si>
  <si>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</si>
  <si>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</si>
  <si>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</si>
  <si>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</si>
  <si>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</si>
  <si>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</si>
  <si>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</si>
  <si>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</si>
  <si>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</si>
  <si>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</si>
  <si>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</si>
  <si>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</si>
  <si>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</si>
  <si>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</si>
  <si>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</si>
  <si>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</si>
  <si>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</si>
  <si>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</si>
  <si>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</si>
  <si>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</si>
  <si>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</si>
  <si>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</si>
  <si>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</si>
  <si>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</si>
  <si>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</si>
  <si>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</si>
  <si>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</si>
  <si>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</si>
  <si>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</si>
  <si>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</si>
  <si>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</si>
  <si>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</si>
  <si>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</si>
  <si>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</si>
  <si>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</si>
  <si>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</si>
  <si>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</si>
  <si>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</si>
  <si>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</si>
  <si>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</si>
  <si>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</si>
  <si>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</si>
  <si>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</si>
  <si>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</si>
  <si>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</si>
  <si>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</si>
  <si>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</si>
  <si>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</si>
  <si>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</si>
  <si>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</si>
  <si>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</si>
  <si>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</si>
  <si>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</si>
  <si>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</si>
  <si>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</si>
  <si>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</si>
  <si>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</si>
  <si>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</si>
  <si>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</si>
  <si>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</si>
  <si>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</si>
  <si>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</si>
  <si>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</si>
  <si>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</si>
  <si>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</si>
  <si>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</si>
  <si>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</si>
  <si>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</si>
  <si>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</si>
  <si>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</si>
  <si>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</si>
  <si>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</si>
  <si>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</si>
  <si>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</si>
  <si>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</si>
  <si>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</si>
  <si>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</si>
  <si>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</si>
  <si>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</si>
  <si>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</si>
  <si>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</si>
  <si>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</si>
  <si>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</si>
  <si>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</si>
  <si>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</si>
  <si>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</si>
  <si>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</si>
  <si>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</si>
  <si>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</si>
  <si>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</si>
  <si>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</si>
  <si>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</si>
  <si>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</si>
  <si>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</si>
  <si>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</si>
  <si>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</si>
  <si>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</si>
  <si>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</si>
  <si>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</si>
  <si>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</si>
  <si>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</si>
  <si>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</si>
  <si>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</si>
  <si>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</si>
  <si>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</si>
  <si>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</si>
  <si>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</si>
  <si>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</si>
  <si>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</si>
  <si>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</si>
  <si>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</si>
  <si>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</si>
  <si>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</si>
  <si>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</si>
  <si>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</si>
  <si>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</si>
  <si>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</si>
  <si>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</si>
  <si>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</si>
  <si>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</si>
  <si>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</si>
  <si>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</si>
  <si>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</si>
  <si>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</si>
  <si>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</si>
  <si>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</si>
  <si>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</si>
  <si>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</si>
  <si>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</si>
  <si>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</si>
  <si>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</si>
  <si>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</si>
  <si>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</si>
  <si>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</si>
  <si>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</si>
  <si>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</si>
  <si>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</si>
  <si>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</si>
  <si>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</si>
  <si>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</si>
  <si>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</si>
  <si>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</si>
  <si>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</si>
  <si>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</si>
  <si>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</si>
  <si>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</si>
  <si>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</si>
  <si>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</si>
  <si>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</si>
  <si>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</si>
  <si>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</si>
  <si>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</si>
  <si>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</si>
  <si>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</si>
  <si>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</si>
  <si>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</si>
  <si>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</si>
  <si>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</si>
  <si>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</si>
  <si>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</si>
  <si>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</si>
  <si>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</si>
  <si>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</si>
  <si>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</si>
  <si>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</si>
  <si>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</si>
  <si>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</si>
  <si>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</si>
  <si>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</si>
  <si>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</si>
  <si>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</si>
  <si>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</si>
  <si>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</si>
  <si>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</si>
  <si>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</si>
  <si>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</si>
  <si>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</si>
  <si>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</si>
  <si>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</si>
  <si>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</si>
  <si>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</si>
  <si>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</si>
  <si>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</si>
  <si>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</si>
  <si>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</si>
  <si>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</si>
  <si>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</si>
  <si>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</si>
  <si>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</si>
  <si>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</si>
  <si>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</si>
  <si>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</si>
  <si>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</si>
  <si>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</si>
  <si>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</si>
  <si>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</si>
  <si>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</si>
  <si>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</si>
  <si>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</si>
  <si>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</si>
  <si>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</si>
  <si>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</si>
  <si>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</si>
  <si>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</si>
  <si>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</si>
  <si>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</si>
  <si>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</si>
  <si>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</si>
  <si>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</si>
  <si>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</si>
  <si>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</si>
  <si>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</si>
  <si>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</si>
  <si>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</si>
  <si>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</si>
  <si>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</si>
  <si>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</si>
  <si>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</si>
  <si>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</si>
  <si>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</si>
  <si>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</si>
  <si>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</si>
  <si>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</si>
  <si>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</si>
  <si>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</si>
  <si>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</si>
  <si>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</si>
  <si>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</si>
  <si>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</si>
  <si>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</si>
  <si>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</si>
  <si>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</si>
  <si>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</si>
  <si>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</si>
  <si>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</si>
  <si>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</si>
  <si>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</si>
  <si>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</si>
  <si>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</si>
  <si>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</si>
  <si>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</si>
  <si>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</si>
  <si>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</si>
  <si>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</si>
  <si>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</si>
  <si>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</si>
  <si>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</si>
  <si>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</si>
  <si>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</si>
  <si>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</si>
  <si>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</si>
  <si>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</si>
  <si>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</si>
  <si>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</si>
  <si>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</si>
  <si>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</si>
  <si>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</si>
  <si>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</si>
  <si>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</si>
  <si>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</si>
  <si>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</si>
  <si>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</si>
  <si>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</si>
  <si>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</si>
  <si>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</si>
  <si>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</si>
  <si>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</si>
  <si>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</si>
  <si>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</si>
  <si>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</si>
  <si>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</si>
  <si>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</si>
  <si>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</si>
  <si>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</si>
  <si>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</si>
  <si>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</si>
  <si>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</si>
  <si>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</si>
  <si>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</si>
  <si>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</si>
  <si>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</si>
  <si>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</si>
  <si>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</si>
  <si>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</si>
  <si>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</si>
  <si>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</si>
  <si>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</si>
  <si>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</si>
  <si>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</si>
  <si>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</si>
  <si>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</si>
  <si>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</si>
  <si>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</si>
  <si>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</si>
  <si>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</si>
  <si>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</si>
  <si>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</si>
  <si>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</si>
  <si>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</si>
  <si>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</si>
  <si>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</si>
  <si>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</si>
  <si>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</si>
  <si>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</si>
  <si>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</si>
  <si>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</si>
  <si>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</si>
  <si>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</si>
  <si>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</si>
  <si>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</si>
  <si>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</si>
  <si>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</si>
  <si>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</si>
  <si>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</si>
  <si>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</si>
  <si>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</si>
  <si>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</si>
  <si>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</si>
  <si>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</si>
  <si>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</si>
  <si>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</si>
  <si>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</si>
  <si>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</si>
  <si>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</si>
  <si>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</si>
  <si>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</si>
  <si>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</si>
  <si>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</si>
  <si>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</si>
  <si>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</si>
  <si>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</si>
  <si>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</si>
  <si>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</si>
  <si>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</si>
  <si>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</si>
  <si>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</si>
  <si>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</si>
  <si>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</si>
  <si>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</si>
  <si>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</si>
  <si>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</si>
  <si>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</si>
  <si>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</si>
  <si>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</si>
  <si>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</si>
  <si>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</si>
  <si>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</si>
  <si>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</si>
  <si>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</si>
  <si>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</si>
  <si>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</si>
  <si>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</si>
  <si>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</si>
  <si>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</si>
  <si>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</si>
  <si>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</si>
  <si>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</si>
  <si>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</si>
  <si>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</si>
  <si>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</si>
  <si>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</si>
  <si>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</si>
  <si>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</si>
  <si>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</si>
  <si>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</si>
  <si>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</si>
  <si>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</si>
  <si>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</si>
  <si>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</si>
  <si>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</si>
  <si>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</si>
  <si>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</si>
  <si>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</si>
  <si>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</si>
  <si>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</si>
  <si>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</si>
  <si>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</si>
  <si>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</si>
  <si>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</si>
  <si>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</si>
  <si>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</si>
  <si>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</si>
  <si>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</si>
  <si>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</si>
  <si>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</si>
  <si>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</si>
  <si>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</si>
  <si>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</si>
  <si>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</si>
  <si>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</si>
  <si>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</si>
  <si>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</si>
  <si>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</si>
  <si>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</si>
  <si>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</si>
  <si>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</si>
  <si>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</si>
  <si>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</si>
  <si>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</si>
  <si>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</si>
  <si>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</si>
  <si>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</si>
  <si>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</si>
  <si>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</si>
  <si>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</si>
  <si>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</si>
  <si>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</si>
  <si>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</si>
  <si>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</si>
  <si>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</si>
  <si>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</si>
  <si>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</si>
  <si>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</si>
  <si>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</si>
  <si>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</si>
  <si>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</si>
  <si>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</si>
  <si>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</si>
  <si>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</si>
  <si>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</si>
  <si>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</si>
  <si>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</si>
  <si>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</si>
  <si>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</si>
  <si>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</si>
  <si>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</si>
  <si>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</si>
  <si>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</si>
  <si>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</si>
  <si>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</si>
  <si>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</si>
  <si>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</si>
  <si>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</si>
  <si>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</si>
  <si>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</si>
  <si>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</si>
  <si>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</si>
  <si>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</si>
  <si>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</si>
  <si>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</si>
  <si>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</si>
  <si>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</si>
  <si>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</si>
  <si>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</si>
  <si>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</si>
  <si>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</si>
  <si>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</si>
  <si>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</si>
  <si>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</si>
  <si>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</si>
  <si>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</si>
  <si>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</si>
  <si>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</si>
  <si>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</si>
  <si>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</si>
  <si>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</si>
  <si>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</si>
  <si>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</si>
  <si>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</si>
  <si>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</si>
  <si>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</si>
  <si>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</si>
  <si>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</si>
  <si>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</si>
  <si>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</si>
  <si>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</si>
  <si>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</si>
  <si>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</si>
  <si>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</si>
  <si>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</si>
  <si>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</si>
  <si>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</si>
  <si>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</si>
  <si>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</si>
  <si>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</si>
  <si>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</si>
  <si>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</si>
  <si>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</si>
  <si>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</si>
  <si>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</si>
  <si>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</si>
  <si>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</si>
  <si>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</si>
  <si>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</si>
  <si>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</si>
  <si>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</si>
  <si>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</si>
  <si>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</si>
  <si>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</si>
  <si>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</si>
  <si>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</si>
  <si>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</si>
  <si>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</si>
  <si>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</si>
  <si>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</si>
  <si>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</si>
  <si>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</si>
  <si>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</si>
  <si>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</si>
  <si>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</si>
  <si>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</si>
  <si>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</si>
  <si>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</si>
  <si>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</si>
  <si>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</si>
  <si>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</si>
  <si>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</si>
  <si>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</si>
  <si>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</si>
  <si>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</si>
  <si>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</si>
  <si>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</si>
  <si>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</si>
  <si>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</si>
  <si>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</si>
  <si>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</si>
  <si>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</si>
  <si>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</si>
  <si>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</si>
  <si>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</si>
  <si>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</si>
  <si>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</si>
  <si>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</si>
  <si>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</si>
  <si>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</si>
  <si>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</si>
  <si>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</si>
  <si>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</si>
  <si>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</si>
  <si>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</si>
  <si>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</si>
  <si>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</si>
  <si>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</si>
  <si>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</si>
  <si>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</si>
  <si>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</si>
  <si>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</si>
  <si>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</si>
  <si>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</si>
  <si>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</si>
  <si>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</si>
  <si>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</si>
  <si>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</si>
  <si>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</si>
  <si>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</si>
  <si>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</si>
  <si>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</si>
  <si>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</si>
  <si>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</si>
  <si>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</si>
  <si>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</si>
  <si>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</si>
  <si>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</si>
  <si>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</si>
  <si>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</si>
  <si>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</si>
  <si>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</si>
  <si>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</si>
  <si>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</si>
  <si>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</si>
  <si>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</si>
  <si>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</si>
  <si>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</si>
  <si>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</si>
  <si>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</si>
  <si>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</si>
  <si>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</si>
  <si>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</si>
  <si>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</si>
  <si>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</si>
  <si>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</si>
  <si>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</si>
  <si>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</si>
  <si>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</si>
  <si>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</si>
  <si>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</si>
  <si>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</si>
  <si>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</si>
  <si>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</si>
  <si>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</si>
  <si>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</si>
  <si>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</si>
  <si>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</si>
  <si>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</si>
  <si>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</si>
  <si>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</si>
  <si>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</si>
  <si>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</si>
  <si>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</si>
  <si>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</si>
  <si>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</si>
  <si>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</si>
  <si>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</si>
  <si>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</si>
  <si>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</si>
  <si>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</si>
  <si>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</si>
  <si>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</si>
  <si>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</si>
  <si>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</si>
  <si>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</si>
  <si>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</si>
  <si>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</si>
  <si>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</si>
  <si>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</si>
  <si>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</si>
  <si>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</si>
  <si>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</si>
  <si>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</si>
  <si>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</si>
  <si>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</si>
  <si>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</si>
  <si>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</si>
  <si>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</si>
  <si>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</si>
  <si>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</si>
  <si>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</si>
  <si>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</si>
  <si>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</si>
  <si>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</si>
  <si>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</si>
  <si>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</si>
  <si>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</si>
  <si>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</si>
  <si>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</si>
  <si>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</si>
  <si>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</si>
  <si>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</si>
  <si>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</si>
  <si>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</si>
  <si>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</si>
  <si>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</si>
  <si>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</si>
  <si>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</si>
  <si>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</si>
  <si>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</si>
  <si>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</si>
  <si>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</si>
  <si>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</si>
  <si>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</si>
  <si>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</si>
  <si>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</si>
  <si>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</si>
  <si>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</si>
  <si>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</si>
  <si>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</si>
  <si>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</si>
  <si>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</si>
  <si>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</si>
  <si>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</si>
  <si>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</si>
  <si>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</si>
  <si>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</si>
  <si>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</si>
  <si>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</si>
  <si>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</si>
  <si>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</si>
  <si>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</si>
  <si>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</si>
  <si>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</si>
  <si>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</si>
  <si>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</si>
  <si>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</si>
  <si>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</si>
  <si>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</si>
  <si>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</si>
  <si>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</si>
  <si>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</si>
  <si>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</si>
  <si>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</si>
  <si>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</si>
  <si>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</si>
  <si>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</si>
  <si>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</si>
  <si>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</si>
  <si>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</si>
  <si>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</si>
  <si>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</si>
  <si>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</si>
  <si>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</si>
  <si>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</si>
  <si>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</si>
  <si>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</si>
  <si>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</si>
  <si>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</si>
  <si>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</si>
  <si>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</si>
  <si>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</si>
  <si>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</si>
  <si>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</si>
  <si>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</si>
  <si>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</si>
  <si>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</si>
  <si>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</si>
  <si>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</si>
  <si>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</si>
  <si>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</si>
  <si>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</si>
  <si>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</si>
  <si>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</si>
  <si>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</si>
  <si>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</si>
  <si>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</si>
  <si>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</si>
  <si>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</si>
  <si>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</si>
  <si>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</si>
  <si>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</si>
  <si>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</si>
  <si>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</si>
  <si>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</si>
  <si>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</si>
  <si>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</si>
  <si>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</si>
  <si>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</si>
  <si>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</si>
  <si>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</si>
  <si>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</si>
  <si>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</si>
  <si>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</si>
  <si>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</si>
  <si>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</si>
  <si>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</si>
  <si>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</si>
  <si>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</si>
  <si>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</si>
  <si>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</si>
  <si>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</si>
  <si>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</si>
  <si>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</si>
  <si>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</si>
  <si>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</si>
  <si>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</si>
  <si>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</si>
  <si>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</si>
  <si>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</si>
  <si>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</si>
  <si>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</si>
  <si>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</si>
  <si>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</si>
  <si>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</si>
  <si>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</si>
  <si>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</si>
  <si>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</si>
  <si>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</si>
  <si>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</si>
  <si>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</si>
  <si>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</si>
  <si>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</si>
  <si>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</si>
  <si>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</si>
  <si>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</si>
  <si>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</si>
  <si>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</si>
  <si>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</si>
  <si>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</si>
  <si>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</si>
  <si>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</si>
  <si>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</si>
  <si>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</si>
  <si>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</si>
  <si>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</si>
  <si>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</si>
  <si>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</si>
  <si>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</si>
  <si>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</si>
  <si>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</si>
  <si>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</si>
  <si>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</si>
  <si>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</si>
  <si>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</si>
  <si>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</si>
  <si>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</si>
  <si>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</si>
  <si>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</si>
  <si>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</si>
  <si>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</si>
  <si>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</si>
  <si>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</si>
  <si>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</si>
  <si>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</si>
  <si>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</si>
  <si>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</si>
  <si>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</si>
  <si>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</si>
  <si>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</si>
  <si>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</si>
  <si>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</si>
  <si>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</si>
  <si>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</si>
  <si>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</si>
  <si>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</si>
  <si>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</si>
  <si>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</si>
  <si>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</si>
  <si>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</si>
  <si>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</si>
  <si>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</si>
  <si>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</si>
  <si>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</si>
  <si>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</si>
  <si>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</si>
  <si>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</si>
  <si>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</si>
  <si>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</si>
  <si>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</si>
  <si>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</si>
  <si>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</si>
  <si>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</si>
  <si>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</si>
  <si>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</si>
  <si>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</si>
  <si>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</si>
  <si>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</si>
  <si>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</si>
  <si>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</si>
  <si>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</si>
  <si>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</si>
  <si>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</si>
  <si>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</si>
  <si>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</si>
  <si>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</si>
  <si>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</si>
  <si>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</si>
  <si>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</si>
  <si>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</si>
  <si>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</si>
  <si>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</si>
  <si>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</si>
  <si>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</si>
  <si>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</si>
  <si>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</si>
  <si>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</si>
  <si>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</si>
  <si>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</si>
  <si>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</si>
  <si>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</si>
  <si>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</si>
  <si>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</si>
  <si>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</si>
  <si>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</si>
  <si>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</si>
  <si>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</si>
  <si>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</si>
  <si>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</si>
  <si>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</si>
  <si>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</si>
  <si>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</si>
  <si>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</si>
  <si>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</si>
  <si>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</si>
  <si>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</si>
  <si>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</si>
  <si>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</si>
  <si>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</si>
  <si>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</si>
  <si>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</si>
  <si>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</si>
  <si>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</si>
  <si>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</si>
  <si>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</si>
  <si>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</si>
  <si>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</si>
  <si>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</si>
  <si>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</si>
  <si>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</si>
  <si>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</si>
  <si>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</si>
  <si>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</si>
  <si>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</si>
  <si>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</si>
  <si>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</si>
  <si>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</si>
  <si>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</si>
  <si>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</si>
  <si>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</si>
  <si>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</si>
  <si>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</si>
  <si>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</si>
  <si>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</si>
  <si>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</si>
  <si>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</si>
  <si>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</si>
  <si>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</si>
  <si>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</si>
  <si>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</si>
  <si>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</si>
  <si>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</si>
  <si>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</si>
  <si>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</si>
  <si>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</si>
  <si>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</si>
  <si>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</si>
  <si>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</si>
  <si>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</si>
  <si>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</si>
  <si>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</si>
  <si>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</si>
  <si>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</si>
  <si>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</si>
  <si>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</si>
  <si>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</si>
  <si>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</si>
  <si>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</si>
  <si>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</si>
  <si>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</si>
  <si>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</si>
  <si>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</si>
  <si>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</si>
  <si>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</si>
  <si>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</si>
  <si>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</si>
  <si>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</si>
  <si>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</si>
  <si>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</si>
  <si>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</si>
  <si>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</si>
  <si>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</si>
  <si>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</si>
  <si>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</si>
  <si>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</si>
  <si>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</si>
  <si>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</si>
  <si>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</si>
  <si>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</si>
  <si>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</si>
  <si>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</si>
  <si>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</si>
  <si>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</si>
  <si>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</si>
  <si>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</si>
  <si>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</si>
  <si>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</si>
  <si>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</si>
  <si>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</si>
  <si>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</si>
  <si>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</si>
  <si>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</si>
  <si>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</si>
  <si>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</si>
  <si>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</si>
  <si>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</si>
  <si>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</si>
  <si>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</si>
  <si>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</si>
  <si>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</si>
  <si>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</si>
  <si>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</si>
  <si>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</si>
  <si>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</si>
  <si>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</si>
  <si>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</si>
  <si>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</si>
  <si>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</si>
  <si>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</si>
  <si>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</si>
  <si>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</si>
  <si>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</si>
  <si>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</si>
  <si>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</si>
  <si>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</si>
  <si>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</si>
  <si>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</si>
  <si>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</si>
  <si>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</si>
  <si>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</si>
  <si>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</si>
  <si>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</si>
  <si>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</si>
  <si>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</si>
  <si>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</si>
  <si>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</si>
  <si>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</si>
  <si>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</si>
  <si>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</si>
  <si>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</si>
  <si>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</si>
  <si>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</si>
  <si>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</si>
  <si>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</si>
  <si>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</si>
  <si>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</si>
  <si>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</si>
  <si>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</si>
  <si>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</si>
  <si>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</si>
  <si>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</si>
  <si>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</si>
  <si>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</si>
  <si>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</si>
  <si>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</si>
  <si>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</si>
  <si>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</si>
  <si>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</si>
  <si>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</si>
  <si>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</si>
  <si>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</si>
  <si>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</si>
  <si>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</si>
  <si>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</si>
  <si>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</si>
  <si>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</si>
  <si>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</si>
  <si>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</si>
  <si>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</si>
  <si>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</si>
  <si>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</si>
  <si>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</si>
  <si>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</si>
  <si>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</si>
  <si>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</si>
  <si>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</si>
  <si>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</si>
  <si>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</si>
  <si>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</si>
  <si>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</si>
  <si>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</si>
  <si>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</si>
  <si>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</si>
  <si>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</si>
  <si>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</si>
  <si>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</si>
  <si>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</si>
  <si>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</si>
  <si>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</si>
  <si>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</si>
  <si>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</si>
  <si>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</si>
  <si>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</si>
  <si>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</si>
  <si>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</si>
  <si>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</si>
  <si>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</si>
  <si>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</si>
  <si>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</si>
  <si>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</si>
  <si>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</si>
  <si>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</si>
  <si>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</si>
  <si>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</si>
  <si>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</si>
  <si>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</si>
  <si>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</si>
  <si>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</si>
  <si>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</si>
  <si>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</si>
  <si>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</si>
  <si>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</si>
  <si>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</si>
  <si>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</si>
  <si>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</si>
  <si>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</si>
  <si>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</si>
  <si>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</si>
  <si>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</si>
  <si>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</si>
  <si>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</si>
  <si>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</si>
  <si>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</si>
  <si>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</si>
  <si>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</si>
  <si>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</si>
  <si>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</si>
  <si>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</si>
  <si>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</si>
  <si>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</si>
  <si>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</si>
  <si>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</si>
  <si>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</si>
  <si>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</si>
  <si>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</si>
  <si>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</si>
  <si>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</si>
  <si>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</si>
  <si>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</si>
  <si>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</si>
  <si>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</si>
  <si>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</si>
  <si>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</si>
  <si>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</si>
  <si>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</si>
  <si>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</si>
  <si>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</si>
  <si>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</si>
  <si>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</si>
  <si>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</si>
  <si>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</si>
  <si>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</si>
  <si>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</si>
  <si>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</si>
  <si>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</si>
  <si>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</si>
  <si>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</si>
  <si>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</si>
  <si>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</si>
  <si>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</si>
  <si>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</si>
  <si>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</si>
  <si>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</si>
  <si>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</si>
  <si>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</si>
  <si>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</si>
  <si>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</si>
  <si>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</si>
  <si>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</si>
  <si>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</si>
  <si>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</si>
  <si>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</si>
  <si>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</si>
  <si>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</si>
  <si>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</si>
  <si>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</si>
  <si>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</si>
  <si>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</si>
  <si>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</si>
  <si>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</si>
  <si>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</si>
  <si>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</si>
  <si>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</si>
  <si>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</si>
  <si>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</si>
  <si>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</si>
  <si>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</si>
  <si>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</si>
  <si>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</si>
  <si>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</si>
  <si>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</si>
  <si>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</si>
  <si>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</si>
  <si>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</si>
  <si>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</si>
  <si>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</si>
  <si>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</si>
  <si>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</si>
  <si>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</si>
  <si>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</si>
  <si>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</si>
  <si>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</si>
  <si>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</si>
  <si>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</si>
  <si>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</si>
  <si>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</si>
  <si>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</si>
  <si>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</si>
  <si>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</si>
  <si>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</si>
  <si>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</si>
  <si>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</si>
  <si>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</si>
  <si>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</si>
  <si>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</si>
  <si>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</si>
  <si>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</si>
  <si>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</si>
  <si>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</si>
  <si>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</si>
  <si>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</si>
  <si>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</si>
  <si>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</si>
  <si>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</si>
  <si>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</si>
  <si>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</si>
  <si>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</si>
  <si>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</si>
  <si>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</si>
  <si>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</si>
  <si>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</si>
  <si>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</si>
  <si>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</si>
  <si>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</si>
  <si>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</si>
  <si>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</si>
  <si>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</si>
  <si>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</si>
  <si>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</si>
  <si>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</si>
  <si>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</si>
  <si>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</si>
  <si>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</si>
  <si>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</si>
  <si>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</si>
  <si>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</si>
  <si>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</si>
  <si>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</si>
  <si>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</si>
  <si>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</si>
  <si>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</si>
  <si>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</si>
  <si>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</si>
  <si>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</si>
  <si>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</si>
  <si>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</si>
  <si>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</si>
  <si>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</si>
  <si>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</si>
  <si>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</si>
  <si>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</si>
  <si>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</si>
  <si>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</si>
  <si>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</si>
  <si>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</si>
  <si>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</si>
  <si>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</si>
  <si>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</si>
  <si>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</si>
  <si>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</si>
  <si>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</si>
  <si>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</si>
  <si>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</si>
  <si>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</si>
  <si>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</si>
  <si>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</si>
  <si>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</si>
  <si>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</si>
  <si>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</si>
  <si>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</si>
  <si>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</si>
  <si>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</si>
  <si>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</si>
  <si>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</si>
  <si>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</si>
  <si>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</si>
  <si>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</si>
  <si>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</si>
  <si>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</si>
  <si>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</si>
  <si>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</si>
  <si>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</si>
  <si>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</si>
  <si>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</si>
  <si>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</si>
  <si>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</si>
  <si>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</si>
  <si>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</si>
  <si>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</si>
  <si>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</si>
  <si>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</si>
  <si>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</si>
  <si>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</si>
  <si>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</si>
  <si>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</si>
  <si>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</si>
  <si>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</si>
  <si>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</si>
  <si>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</si>
  <si>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</si>
  <si>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</si>
  <si>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</si>
  <si>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</si>
  <si>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</si>
  <si>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</si>
  <si>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</si>
  <si>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</si>
  <si>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</si>
  <si>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</si>
  <si>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</si>
  <si>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</si>
  <si>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</si>
  <si>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</si>
  <si>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</si>
  <si>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</si>
  <si>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</si>
  <si>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</si>
  <si>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</si>
  <si>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</si>
  <si>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</si>
  <si>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</si>
  <si>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</si>
  <si>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</si>
  <si>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</si>
  <si>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</si>
  <si>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</si>
  <si>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</si>
  <si>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</si>
  <si>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</si>
  <si>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</si>
  <si>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</si>
  <si>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</si>
  <si>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</si>
  <si>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</si>
  <si>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</si>
  <si>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</si>
  <si>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</si>
  <si>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</si>
  <si>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</si>
  <si>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</si>
  <si>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</si>
  <si>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</si>
  <si>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</si>
  <si>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</si>
  <si>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</si>
  <si>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</si>
  <si>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</si>
  <si>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</si>
  <si>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</si>
  <si>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</si>
  <si>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</si>
  <si>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</si>
  <si>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</si>
  <si>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</si>
  <si>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</si>
  <si>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</si>
  <si>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</si>
  <si>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</si>
  <si>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</si>
  <si>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</si>
  <si>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</si>
  <si>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</si>
  <si>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</si>
  <si>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</si>
  <si>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</si>
  <si>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</si>
  <si>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</si>
  <si>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</si>
  <si>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</si>
  <si>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</si>
  <si>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</si>
  <si>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</si>
  <si>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</si>
  <si>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</si>
  <si>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</si>
  <si>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</si>
  <si>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</si>
  <si>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</si>
  <si>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</si>
  <si>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</si>
  <si>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</si>
  <si>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</si>
  <si>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</si>
  <si>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</si>
  <si>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</si>
  <si>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</si>
  <si>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</si>
  <si>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</si>
  <si>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</si>
  <si>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</si>
  <si>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</si>
  <si>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</si>
  <si>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</si>
  <si>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</si>
  <si>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</si>
  <si>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</si>
  <si>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</si>
  <si>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</si>
  <si>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</si>
  <si>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</si>
  <si>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</si>
  <si>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</si>
  <si>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</si>
  <si>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</si>
  <si>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</si>
  <si>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</si>
  <si>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</si>
  <si>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</si>
  <si>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</si>
  <si>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</si>
  <si>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</si>
  <si>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</si>
  <si>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</si>
  <si>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</si>
  <si>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</si>
  <si>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</si>
  <si>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</si>
  <si>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</si>
  <si>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</si>
  <si>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</si>
  <si>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</si>
  <si>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</si>
  <si>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</si>
  <si>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</si>
  <si>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</si>
  <si>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</si>
  <si>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</si>
  <si>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</si>
  <si>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</si>
  <si>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</si>
  <si>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</si>
  <si>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</si>
  <si>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</si>
  <si>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</si>
  <si>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</si>
  <si>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</si>
  <si>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</si>
  <si>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</si>
  <si>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</si>
  <si>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</si>
  <si>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</si>
  <si>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</si>
  <si>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</si>
  <si>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</si>
  <si>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</si>
  <si>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</si>
  <si>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</si>
  <si>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</si>
  <si>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</si>
  <si>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</si>
  <si>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</si>
  <si>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</si>
  <si>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</si>
  <si>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</si>
  <si>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</si>
  <si>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</si>
  <si>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</si>
  <si>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</si>
  <si>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</si>
  <si>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</si>
  <si>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</si>
  <si>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</si>
  <si>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</si>
  <si>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</si>
  <si>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</si>
  <si>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</si>
  <si>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</si>
  <si>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</si>
  <si>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</si>
  <si>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</si>
  <si>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</si>
  <si>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</si>
  <si>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</si>
  <si>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</si>
  <si>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</si>
  <si>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</si>
  <si>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</si>
  <si>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</si>
  <si>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</si>
  <si>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</si>
  <si>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</si>
  <si>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</si>
  <si>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</si>
  <si>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</si>
  <si>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</si>
  <si>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</si>
  <si>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</si>
  <si>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</si>
  <si>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</si>
  <si>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</si>
  <si>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</si>
  <si>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</si>
  <si>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</si>
  <si>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</si>
  <si>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</si>
  <si>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</si>
  <si>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</si>
  <si>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</si>
  <si>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</si>
  <si>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</si>
  <si>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</si>
  <si>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</si>
  <si>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</si>
  <si>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</si>
  <si>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</si>
  <si>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</si>
  <si>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</si>
  <si>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</si>
  <si>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</si>
  <si>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</si>
  <si>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</si>
  <si>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</si>
  <si>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</si>
  <si>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</si>
  <si>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</si>
  <si>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</si>
  <si>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</si>
  <si>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</si>
  <si>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</si>
  <si>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</si>
  <si>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</si>
  <si>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</si>
  <si>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</si>
  <si>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</si>
  <si>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</si>
  <si>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</si>
  <si>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</si>
  <si>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</si>
  <si>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</si>
  <si>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</si>
  <si>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</si>
  <si>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</si>
  <si>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</si>
  <si>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</si>
  <si>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</si>
  <si>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</si>
  <si>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</si>
  <si>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</si>
  <si>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</si>
  <si>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</si>
  <si>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</si>
  <si>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</si>
  <si>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</si>
  <si>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</si>
  <si>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</si>
  <si>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</si>
  <si>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</si>
  <si>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</si>
  <si>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</si>
  <si>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</si>
  <si>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</si>
  <si>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</si>
  <si>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</si>
  <si>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</si>
  <si>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</si>
  <si>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</si>
  <si>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</si>
  <si>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</si>
  <si>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</si>
  <si>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</si>
  <si>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</si>
  <si>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</si>
  <si>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</si>
  <si>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</si>
  <si>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</si>
  <si>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</si>
  <si>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</si>
  <si>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</si>
  <si>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</si>
  <si>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</si>
  <si>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</si>
  <si>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</si>
  <si>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</si>
  <si>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</si>
  <si>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</si>
  <si>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</si>
  <si>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</si>
  <si>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</si>
  <si>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</si>
  <si>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</si>
  <si>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</si>
  <si>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</si>
  <si>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</si>
  <si>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</si>
  <si>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</si>
  <si>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</si>
  <si>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</si>
  <si>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</si>
  <si>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</si>
  <si>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</si>
  <si>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</si>
  <si>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</si>
  <si>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</si>
  <si>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</si>
  <si>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</si>
  <si>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</si>
  <si>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</si>
  <si>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</si>
  <si>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</si>
  <si>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</si>
  <si>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</si>
  <si>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</si>
  <si>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</si>
  <si>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</si>
  <si>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</si>
  <si>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</si>
  <si>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</si>
  <si>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</si>
  <si>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</si>
  <si>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</si>
  <si>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</si>
  <si>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</si>
  <si>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</si>
  <si>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</si>
  <si>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</si>
  <si>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</si>
  <si>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</si>
  <si>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</si>
  <si>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</si>
  <si>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</si>
  <si>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</si>
  <si>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</si>
  <si>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</si>
  <si>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</si>
  <si>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</si>
  <si>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</si>
  <si>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</si>
  <si>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</si>
  <si>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</si>
  <si>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</si>
  <si>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</si>
  <si>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</si>
  <si>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</si>
  <si>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</si>
  <si>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</si>
  <si>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</si>
  <si>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</si>
  <si>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</si>
  <si>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</si>
  <si>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</si>
  <si>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</si>
  <si>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</si>
  <si>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</si>
  <si>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</si>
  <si>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</si>
  <si>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</si>
  <si>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</si>
  <si>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</si>
  <si>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</si>
  <si>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</si>
  <si>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</si>
  <si>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</si>
  <si>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</si>
  <si>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</si>
  <si>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</si>
  <si>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</si>
  <si>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</si>
  <si>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</si>
  <si>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</si>
  <si>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</si>
  <si>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</si>
  <si>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</si>
  <si>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</si>
  <si>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</si>
  <si>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</si>
  <si>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</si>
  <si>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</si>
  <si>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</si>
  <si>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</si>
  <si>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</si>
  <si>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</si>
  <si>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</si>
  <si>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</si>
  <si>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</si>
  <si>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</si>
  <si>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</si>
  <si>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</si>
  <si>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</si>
  <si>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</si>
  <si>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</si>
  <si>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</si>
  <si>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</si>
  <si>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</si>
  <si>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</si>
  <si>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</si>
  <si>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</si>
  <si>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</si>
  <si>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</si>
  <si>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</si>
  <si>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</si>
  <si>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</si>
  <si>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</si>
  <si>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</si>
  <si>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</si>
  <si>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</si>
  <si>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</si>
  <si>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</si>
  <si>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</si>
  <si>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</si>
  <si>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</si>
  <si>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</si>
  <si>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</si>
  <si>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</si>
  <si>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</si>
  <si>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</si>
  <si>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</si>
  <si>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</si>
  <si>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</si>
  <si>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</si>
  <si>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</si>
  <si>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</si>
  <si>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</si>
  <si>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</si>
  <si>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</si>
  <si>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</si>
  <si>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</si>
  <si>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</si>
  <si>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</si>
  <si>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</si>
  <si>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</si>
  <si>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</si>
  <si>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</si>
  <si>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</si>
  <si>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</si>
  <si>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</si>
  <si>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</si>
  <si>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</si>
  <si>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</si>
  <si>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</si>
  <si>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</si>
  <si>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</si>
  <si>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</si>
  <si>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</si>
  <si>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</si>
  <si>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</si>
  <si>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</si>
  <si>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</si>
  <si>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</si>
  <si>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</si>
  <si>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</si>
  <si>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</si>
  <si>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</si>
  <si>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</si>
  <si>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</si>
  <si>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</si>
  <si>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</si>
  <si>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</si>
  <si>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</si>
  <si>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</si>
  <si>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</si>
  <si>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</si>
  <si>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</si>
  <si>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</si>
  <si>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</si>
  <si>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</si>
  <si>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</si>
  <si>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</si>
  <si>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</si>
  <si>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</si>
  <si>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</si>
  <si>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</si>
  <si>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</si>
  <si>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</si>
  <si>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</si>
  <si>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</si>
  <si>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</si>
  <si>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</si>
  <si>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</si>
  <si>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</si>
  <si>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</si>
  <si>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</si>
  <si>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</si>
  <si>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</si>
  <si>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</si>
  <si>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</si>
  <si>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</si>
  <si>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</si>
  <si>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</si>
  <si>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</si>
  <si>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</si>
  <si>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</si>
  <si>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</si>
  <si>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</si>
  <si>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</si>
  <si>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</si>
  <si>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</si>
  <si>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</si>
  <si>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</si>
  <si>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</si>
  <si>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</si>
  <si>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</si>
  <si>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</si>
  <si>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</si>
  <si>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</si>
  <si>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</si>
  <si>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</si>
  <si>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</si>
  <si>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</si>
  <si>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</si>
  <si>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</si>
  <si>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</si>
  <si>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</si>
  <si>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</si>
  <si>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</si>
  <si>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</si>
  <si>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</si>
  <si>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</si>
  <si>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</si>
  <si>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</si>
  <si>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</si>
  <si>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</si>
  <si>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</si>
  <si>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</si>
  <si>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</si>
  <si>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</si>
  <si>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</si>
  <si>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</si>
  <si>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</si>
  <si>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</si>
  <si>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</si>
  <si>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</si>
  <si>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</si>
  <si>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</si>
  <si>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</si>
  <si>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</si>
  <si>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</si>
  <si>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</si>
  <si>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</si>
  <si>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</si>
  <si>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</si>
  <si>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</si>
  <si>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</si>
  <si>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</si>
  <si>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</si>
  <si>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</si>
  <si>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</si>
  <si>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</si>
  <si>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</si>
  <si>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</si>
  <si>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</si>
  <si>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</si>
  <si>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</si>
  <si>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</si>
  <si>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</si>
  <si>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</si>
  <si>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</si>
  <si>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</si>
  <si>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</si>
  <si>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</si>
  <si>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</si>
  <si>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</si>
  <si>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</si>
  <si>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</si>
  <si>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</si>
  <si>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</si>
  <si>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</si>
  <si>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</si>
  <si>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</si>
  <si>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</si>
  <si>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</si>
  <si>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</si>
  <si>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</si>
  <si>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</si>
  <si>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</si>
  <si>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</si>
  <si>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</si>
  <si>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</si>
  <si>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</si>
  <si>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</si>
  <si>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</si>
  <si>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</si>
  <si>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</si>
  <si>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</si>
  <si>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</si>
  <si>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</si>
  <si>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</si>
  <si>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</si>
  <si>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</si>
  <si>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</si>
  <si>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</si>
  <si>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</si>
  <si>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</si>
  <si>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</si>
  <si>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</si>
  <si>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</si>
  <si>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</si>
  <si>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</si>
  <si>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</si>
  <si>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</si>
  <si>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</si>
  <si>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</si>
  <si>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</si>
  <si>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</si>
  <si>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</si>
  <si>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</si>
  <si>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</si>
  <si>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</si>
  <si>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</si>
  <si>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</si>
  <si>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</si>
  <si>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</si>
  <si>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</si>
  <si>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</si>
  <si>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</si>
  <si>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</si>
  <si>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</si>
  <si>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</si>
  <si>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</si>
  <si>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</si>
  <si>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</si>
  <si>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</si>
  <si>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</si>
  <si>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</si>
  <si>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</si>
  <si>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</si>
  <si>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</si>
  <si>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</si>
  <si>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</si>
  <si>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</si>
  <si>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</si>
  <si>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</si>
  <si>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</si>
  <si>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</si>
  <si>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</si>
  <si>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</si>
  <si>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</si>
  <si>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</si>
  <si>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</si>
  <si>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</si>
  <si>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</si>
  <si>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</si>
  <si>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</si>
  <si>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</si>
  <si>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</si>
  <si>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</si>
  <si>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</si>
  <si>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</si>
  <si>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</si>
  <si>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</si>
  <si>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</si>
  <si>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</si>
  <si>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</si>
  <si>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</si>
  <si>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</si>
  <si>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</si>
  <si>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</si>
  <si>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</si>
  <si>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</si>
  <si>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</si>
  <si>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</si>
  <si>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</si>
  <si>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</si>
  <si>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</si>
  <si>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</si>
  <si>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</si>
  <si>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</si>
  <si>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</si>
  <si>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</si>
  <si>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</si>
  <si>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</si>
  <si>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</si>
  <si>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</si>
  <si>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</si>
  <si>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</si>
  <si>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</si>
  <si>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</si>
  <si>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</si>
  <si>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</si>
  <si>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</si>
  <si>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</si>
  <si>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</si>
  <si>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</si>
  <si>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</si>
  <si>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</si>
  <si>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</si>
  <si>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</si>
  <si>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</si>
  <si>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</si>
  <si>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</si>
  <si>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</si>
  <si>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</si>
  <si>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</si>
  <si>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</si>
  <si>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</si>
  <si>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</si>
  <si>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</si>
  <si>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</si>
  <si>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</si>
  <si>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</si>
  <si>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</si>
  <si>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</si>
  <si>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</si>
  <si>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</si>
  <si>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</si>
  <si>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</si>
  <si>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</si>
  <si>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</si>
  <si>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</si>
  <si>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</si>
  <si>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</si>
  <si>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</si>
  <si>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</si>
  <si>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</si>
  <si>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</si>
  <si>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</si>
  <si>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</si>
  <si>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</si>
  <si>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</si>
  <si>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</si>
  <si>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</si>
  <si>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</si>
  <si>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</si>
  <si>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</si>
  <si>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</si>
  <si>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</si>
  <si>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</si>
  <si>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</si>
  <si>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</si>
  <si>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</si>
  <si>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</si>
  <si>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</si>
  <si>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</si>
  <si>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</si>
  <si>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</si>
  <si>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</si>
  <si>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</si>
  <si>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</si>
  <si>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</si>
  <si>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</si>
  <si>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</si>
  <si>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</si>
  <si>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</si>
  <si>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</si>
  <si>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</si>
  <si>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</si>
  <si>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</si>
  <si>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</si>
  <si>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</si>
  <si>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</si>
  <si>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</si>
  <si>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</si>
  <si>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</si>
  <si>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</si>
  <si>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</si>
  <si>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</si>
  <si>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</si>
  <si>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</si>
  <si>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</si>
  <si>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</si>
  <si>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</si>
  <si>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</si>
  <si>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</si>
  <si>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</si>
  <si>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</si>
  <si>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</si>
  <si>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</si>
  <si>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</si>
  <si>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</si>
  <si>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</si>
  <si>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</si>
  <si>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</si>
  <si>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</si>
  <si>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</si>
  <si>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</si>
  <si>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</si>
  <si>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</si>
  <si>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</si>
  <si>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</si>
  <si>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</si>
  <si>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</si>
  <si>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</si>
  <si>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</si>
  <si>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</si>
  <si>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</si>
  <si>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</si>
  <si>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</si>
  <si>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</si>
  <si>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</si>
  <si>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</si>
  <si>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</si>
  <si>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</si>
  <si>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</si>
  <si>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</si>
  <si>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</si>
  <si>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</si>
  <si>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</si>
  <si>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</si>
  <si>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</si>
  <si>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</si>
  <si>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</si>
  <si>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</si>
  <si>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</si>
  <si>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</si>
  <si>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</si>
  <si>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</si>
  <si>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</si>
  <si>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</si>
  <si>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</si>
  <si>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</si>
  <si>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</si>
  <si>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</si>
  <si>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</si>
  <si>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</si>
  <si>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</si>
  <si>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</si>
  <si>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</si>
  <si>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</si>
  <si>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</si>
  <si>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</si>
  <si>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</si>
  <si>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</si>
  <si>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</si>
  <si>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</si>
  <si>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</si>
  <si>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</si>
  <si>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</si>
  <si>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</si>
  <si>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</si>
  <si>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</si>
  <si>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</si>
  <si>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</si>
  <si>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</si>
  <si>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</si>
  <si>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</si>
  <si>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</si>
  <si>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</si>
  <si>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</si>
  <si>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</si>
  <si>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</si>
  <si>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</si>
  <si>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</si>
  <si>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</si>
  <si>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</si>
  <si>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</si>
  <si>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</si>
  <si>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</si>
  <si>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</si>
  <si>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</si>
  <si>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</si>
  <si>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</si>
  <si>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</si>
  <si>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</si>
  <si>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</si>
  <si>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</si>
  <si>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</si>
  <si>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</si>
  <si>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</si>
  <si>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</si>
  <si>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</si>
  <si>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</si>
  <si>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</si>
  <si>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</si>
  <si>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</si>
  <si>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</si>
  <si>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</si>
  <si>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</si>
  <si>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</si>
  <si>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</si>
  <si>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</si>
  <si>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</si>
  <si>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</si>
  <si>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</si>
  <si>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</si>
  <si>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</si>
  <si>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</si>
  <si>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</si>
  <si>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</si>
  <si>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</si>
  <si>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</si>
  <si>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</si>
  <si>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</si>
  <si>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</si>
  <si>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</si>
  <si>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</si>
  <si>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</si>
  <si>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</si>
  <si>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</si>
  <si>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</si>
  <si>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</si>
  <si>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</si>
  <si>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</si>
  <si>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</si>
  <si>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</si>
  <si>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</si>
  <si>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</si>
  <si>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</si>
  <si>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</si>
  <si>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</si>
  <si>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</si>
  <si>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</si>
  <si>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</si>
  <si>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</si>
  <si>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</si>
  <si>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</si>
  <si>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</si>
  <si>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</si>
  <si>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</si>
  <si>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</si>
  <si>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</si>
  <si>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</si>
  <si>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</si>
  <si>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</si>
  <si>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</si>
  <si>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</si>
  <si>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</si>
  <si>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</si>
  <si>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</si>
  <si>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</si>
  <si>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</si>
  <si>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</si>
  <si>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</si>
  <si>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</si>
  <si>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</si>
  <si>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</si>
  <si>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</si>
  <si>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</si>
  <si>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</si>
  <si>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</si>
  <si>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</si>
  <si>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</si>
  <si>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</si>
  <si>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</si>
  <si>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</si>
  <si>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</si>
  <si>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</si>
  <si>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</si>
  <si>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</si>
  <si>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</si>
  <si>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</si>
  <si>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</si>
  <si>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</si>
  <si>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</si>
  <si>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</si>
  <si>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</si>
  <si>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</si>
  <si>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</si>
  <si>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</si>
  <si>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</si>
  <si>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</si>
  <si>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</si>
  <si>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</si>
  <si>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</si>
  <si>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</si>
  <si>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</si>
  <si>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</si>
  <si>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</si>
  <si>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</si>
  <si>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</si>
  <si>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</si>
  <si>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</si>
  <si>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</si>
  <si>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</si>
  <si>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</si>
  <si>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</si>
  <si>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</si>
  <si>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</si>
  <si>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</si>
  <si>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</si>
  <si>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</si>
  <si>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</si>
  <si>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</si>
  <si>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</si>
  <si>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</si>
  <si>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</si>
  <si>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</si>
  <si>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</si>
  <si>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</si>
  <si>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</si>
  <si>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</si>
  <si>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</si>
  <si>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</si>
  <si>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</si>
  <si>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</si>
  <si>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</si>
  <si>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</si>
  <si>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</si>
  <si>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</si>
  <si>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</si>
  <si>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</si>
  <si>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</si>
  <si>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</si>
  <si>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</si>
  <si>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</si>
  <si>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</si>
  <si>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</si>
  <si>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</si>
  <si>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</si>
  <si>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</si>
  <si>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</si>
  <si>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</si>
  <si>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</si>
  <si>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</si>
  <si>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</si>
  <si>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</si>
  <si>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</si>
  <si>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</si>
  <si>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</si>
  <si>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</si>
  <si>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</si>
  <si>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</si>
  <si>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</si>
  <si>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</si>
  <si>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</si>
  <si>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</si>
  <si>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</si>
  <si>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</si>
  <si>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</si>
  <si>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</si>
  <si>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</si>
  <si>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</si>
  <si>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</si>
  <si>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</si>
  <si>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</si>
  <si>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</si>
  <si>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</si>
  <si>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</si>
  <si>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</si>
  <si>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</si>
  <si>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</si>
  <si>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</si>
  <si>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</si>
  <si>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</si>
  <si>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</si>
  <si>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</si>
  <si>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</si>
  <si>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</si>
  <si>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</si>
  <si>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</si>
  <si>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</si>
  <si>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</si>
  <si>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</si>
  <si>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</si>
  <si>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</si>
  <si>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</si>
  <si>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</si>
  <si>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</si>
  <si>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</si>
  <si>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</si>
  <si>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</si>
  <si>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</si>
  <si>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</si>
  <si>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</si>
  <si>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</si>
  <si>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</si>
  <si>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</si>
  <si>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</si>
  <si>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</si>
  <si>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</si>
  <si>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</si>
  <si>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</si>
  <si>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</si>
  <si>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</si>
  <si>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</si>
  <si>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</si>
  <si>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</si>
  <si>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</si>
  <si>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</si>
  <si>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</si>
  <si>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</si>
  <si>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</si>
  <si>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</si>
  <si>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</si>
  <si>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</si>
  <si>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</si>
  <si>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</si>
  <si>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</si>
  <si>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</si>
  <si>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</si>
  <si>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</si>
  <si>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</si>
  <si>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</si>
  <si>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</si>
  <si>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</si>
  <si>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</si>
  <si>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</si>
  <si>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</si>
  <si>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</si>
  <si>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</si>
  <si>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</si>
  <si>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</si>
  <si>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</si>
  <si>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</si>
  <si>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</si>
  <si>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</si>
  <si>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</si>
  <si>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</si>
  <si>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</si>
  <si>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</si>
  <si>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</si>
  <si>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</si>
  <si>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</si>
  <si>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</si>
  <si>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</si>
  <si>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</si>
  <si>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</si>
  <si>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</si>
  <si>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</si>
  <si>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</si>
  <si>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</si>
  <si>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</si>
  <si>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</si>
  <si>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</si>
  <si>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</si>
  <si>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</si>
  <si>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</si>
  <si>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</si>
  <si>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</si>
  <si>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</si>
  <si>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</si>
  <si>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</si>
  <si>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</si>
  <si>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</si>
  <si>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</si>
  <si>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</si>
  <si>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</si>
  <si>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</si>
  <si>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</si>
  <si>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</si>
  <si>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</si>
  <si>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</si>
  <si>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</si>
  <si>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</si>
  <si>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</si>
  <si>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</si>
  <si>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</si>
  <si>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</si>
  <si>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</si>
  <si>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</si>
  <si>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</si>
  <si>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</si>
  <si>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</si>
  <si>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</si>
  <si>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</si>
  <si>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</si>
  <si>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</si>
  <si>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</si>
  <si>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</si>
  <si>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</si>
  <si>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</si>
  <si>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</si>
  <si>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</si>
  <si>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</si>
  <si>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</si>
  <si>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</si>
  <si>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</si>
  <si>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</si>
  <si>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</si>
  <si>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</si>
  <si>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</si>
  <si>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</si>
  <si>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</si>
  <si>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</si>
  <si>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</si>
  <si>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</si>
  <si>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</si>
  <si>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</si>
  <si>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</si>
  <si>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</si>
  <si>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</si>
  <si>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</si>
  <si>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</si>
  <si>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</si>
  <si>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</si>
  <si>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</si>
  <si>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</si>
  <si>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</si>
  <si>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</si>
  <si>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</si>
  <si>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</si>
  <si>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</si>
  <si>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</si>
  <si>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</si>
  <si>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</si>
  <si>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</si>
  <si>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</si>
  <si>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</si>
  <si>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</si>
  <si>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</si>
  <si>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</si>
  <si>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</si>
  <si>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</si>
  <si>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</si>
  <si>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</si>
  <si>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</si>
  <si>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</si>
  <si>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</si>
  <si>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</si>
  <si>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</si>
  <si>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</si>
  <si>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</si>
  <si>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</si>
  <si>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</si>
  <si>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</si>
  <si>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</si>
  <si>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</si>
  <si>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</si>
  <si>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</si>
  <si>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</si>
  <si>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</si>
  <si>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</si>
  <si>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</si>
  <si>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</si>
  <si>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</si>
  <si>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</si>
  <si>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</si>
  <si>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</si>
  <si>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</si>
  <si>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</si>
  <si>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</si>
  <si>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</si>
  <si>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</si>
  <si>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</si>
  <si>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</si>
  <si>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</si>
  <si>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</si>
  <si>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</si>
  <si>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</si>
  <si>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</si>
  <si>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</si>
  <si>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</si>
  <si>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</si>
  <si>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</si>
  <si>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</si>
  <si>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</si>
  <si>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</si>
  <si>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</si>
  <si>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</si>
  <si>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</si>
  <si>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</si>
  <si>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</si>
  <si>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</si>
  <si>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</si>
  <si>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</si>
  <si>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</si>
  <si>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</si>
  <si>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</si>
  <si>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</si>
  <si>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</si>
  <si>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</si>
  <si>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</si>
  <si>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</si>
  <si>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</si>
  <si>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</si>
  <si>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</si>
  <si>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</si>
  <si>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</si>
  <si>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</si>
  <si>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</si>
  <si>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</si>
  <si>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</si>
  <si>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</si>
  <si>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</si>
  <si>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</si>
  <si>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</si>
  <si>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</si>
  <si>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</si>
  <si>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</si>
  <si>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</si>
  <si>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</si>
  <si>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</si>
  <si>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</si>
  <si>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</si>
  <si>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</si>
  <si>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</si>
  <si>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</si>
  <si>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</si>
  <si>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</si>
  <si>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</si>
  <si>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</si>
  <si>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</si>
  <si>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</si>
  <si>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</si>
  <si>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</si>
  <si>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</si>
  <si>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</si>
  <si>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</si>
  <si>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</si>
  <si>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</si>
  <si>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</si>
  <si>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</si>
  <si>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</si>
  <si>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</si>
  <si>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</si>
  <si>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</si>
  <si>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</si>
  <si>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</si>
  <si>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</si>
  <si>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</si>
  <si>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</si>
  <si>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</si>
  <si>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</si>
  <si>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</si>
  <si>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</si>
  <si>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</si>
  <si>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</si>
  <si>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</si>
  <si>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</si>
  <si>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</si>
  <si>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</si>
  <si>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</si>
  <si>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</si>
  <si>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</si>
  <si>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</si>
  <si>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</si>
  <si>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</si>
  <si>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</si>
  <si>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</si>
  <si>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</si>
  <si>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</si>
  <si>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</si>
  <si>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</si>
  <si>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</si>
  <si>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</si>
  <si>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</si>
  <si>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</si>
  <si>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</si>
  <si>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</si>
  <si>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</si>
  <si>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</si>
  <si>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</si>
  <si>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</si>
  <si>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</si>
  <si>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</si>
  <si>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</si>
  <si>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</si>
  <si>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</si>
  <si>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</si>
  <si>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</si>
  <si>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</si>
  <si>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</si>
  <si>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</si>
  <si>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</si>
  <si>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</si>
  <si>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</si>
  <si>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</si>
  <si>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</si>
  <si>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</si>
  <si>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</si>
  <si>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</si>
  <si>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</si>
  <si>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</si>
  <si>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</si>
  <si>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</si>
  <si>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</si>
  <si>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</si>
  <si>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</si>
  <si>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</si>
  <si>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</si>
  <si>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</si>
  <si>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</si>
  <si>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</si>
  <si>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</si>
  <si>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</si>
  <si>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</si>
  <si>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</si>
  <si>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</si>
  <si>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</si>
  <si>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</si>
  <si>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</si>
  <si>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</si>
  <si>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</si>
  <si>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</si>
  <si>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</si>
  <si>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</si>
  <si>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</si>
  <si>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</si>
  <si>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</si>
  <si>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</si>
  <si>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</si>
  <si>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</si>
  <si>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</si>
  <si>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</si>
  <si>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</si>
  <si>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</si>
  <si>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</si>
  <si>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</si>
  <si>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</si>
  <si>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</si>
  <si>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</si>
  <si>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</si>
  <si>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</si>
  <si>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</si>
  <si>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</si>
  <si>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</si>
  <si>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</si>
  <si>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</si>
  <si>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</si>
  <si>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</si>
  <si>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</si>
  <si>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</si>
  <si>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</si>
  <si>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</si>
  <si>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</si>
  <si>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</si>
  <si>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</si>
  <si>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</si>
  <si>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</si>
  <si>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</si>
  <si>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</si>
  <si>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</si>
  <si>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</si>
  <si>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</si>
  <si>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</si>
  <si>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</si>
  <si>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</si>
  <si>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</si>
  <si>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</si>
  <si>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</si>
  <si>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</si>
  <si>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</si>
  <si>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</si>
  <si>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</si>
  <si>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</si>
  <si>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</si>
  <si>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</si>
  <si>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</si>
  <si>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</si>
  <si>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</si>
  <si>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</si>
  <si>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</si>
  <si>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</si>
  <si>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</si>
  <si>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</si>
  <si>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</si>
  <si>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</si>
  <si>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</si>
  <si>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</si>
  <si>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</si>
  <si>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</si>
  <si>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</si>
  <si>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</si>
  <si>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</si>
  <si>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</si>
  <si>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</si>
  <si>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</si>
  <si>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</si>
  <si>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</si>
  <si>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</si>
  <si>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</si>
  <si>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</si>
  <si>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</si>
  <si>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</si>
  <si>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</si>
  <si>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</si>
  <si>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</si>
  <si>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</si>
  <si>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</si>
  <si>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</si>
  <si>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</si>
  <si>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</si>
  <si>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</si>
  <si>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</si>
  <si>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</si>
  <si>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</si>
  <si>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</si>
  <si>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</si>
  <si>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</si>
  <si>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</si>
  <si>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</si>
  <si>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</si>
  <si>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</si>
  <si>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</si>
  <si>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</si>
  <si>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</si>
  <si>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</si>
  <si>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</si>
  <si>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</si>
  <si>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</si>
  <si>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</si>
  <si>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</si>
  <si>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</si>
  <si>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</si>
  <si>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</si>
  <si>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</si>
  <si>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</si>
  <si>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</si>
  <si>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</si>
  <si>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</si>
  <si>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</si>
  <si>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</si>
  <si>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</si>
  <si>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</si>
  <si>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</si>
  <si>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</si>
  <si>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</si>
  <si>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</si>
  <si>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</si>
  <si>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</si>
  <si>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</si>
  <si>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</si>
  <si>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</si>
  <si>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</si>
  <si>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</si>
  <si>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</si>
  <si>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</si>
  <si>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</si>
  <si>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</si>
  <si>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</si>
  <si>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</si>
  <si>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</si>
  <si>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</si>
  <si>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</si>
  <si>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</si>
  <si>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</si>
  <si>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</si>
  <si>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</si>
  <si>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</si>
  <si>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</si>
  <si>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</si>
  <si>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</si>
  <si>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</si>
  <si>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</si>
  <si>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</si>
  <si>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</si>
  <si>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</si>
  <si>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</si>
  <si>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</si>
  <si>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</si>
  <si>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</si>
  <si>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</si>
  <si>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</si>
  <si>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</si>
  <si>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</si>
  <si>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</si>
  <si>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</si>
  <si>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</si>
  <si>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</si>
  <si>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</si>
  <si>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</si>
  <si>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</si>
  <si>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</si>
  <si>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</si>
  <si>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</si>
  <si>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</si>
  <si>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</si>
  <si>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</si>
  <si>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</si>
  <si>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</si>
  <si>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</si>
  <si>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</si>
  <si>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</si>
  <si>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</si>
  <si>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</si>
  <si>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</si>
  <si>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</si>
  <si>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</si>
  <si>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</si>
  <si>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</si>
  <si>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</si>
  <si>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</si>
  <si>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</si>
  <si>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</si>
  <si>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</si>
  <si>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</si>
  <si>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</si>
  <si>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</si>
  <si>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</si>
  <si>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</si>
  <si>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</si>
  <si>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</si>
  <si>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</si>
  <si>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</si>
  <si>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</si>
  <si>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</si>
  <si>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</si>
  <si>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</si>
  <si>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</si>
  <si>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</si>
  <si>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</si>
  <si>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</si>
  <si>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</si>
  <si>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</si>
  <si>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</si>
  <si>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</si>
  <si>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</si>
  <si>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</si>
  <si>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</si>
  <si>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</si>
  <si>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</si>
  <si>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</si>
  <si>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</si>
  <si>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</si>
  <si>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</si>
  <si>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</si>
  <si>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</si>
  <si>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</si>
  <si>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</si>
  <si>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</si>
  <si>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</si>
  <si>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</si>
  <si>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</si>
  <si>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</si>
  <si>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</si>
  <si>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</si>
  <si>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</si>
  <si>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</si>
  <si>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</si>
  <si>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</si>
  <si>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</si>
  <si>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</si>
  <si>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</si>
  <si>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</si>
  <si>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</si>
  <si>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</si>
  <si>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</si>
  <si>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</si>
  <si>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</si>
  <si>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</si>
  <si>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</si>
  <si>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</si>
  <si>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</si>
  <si>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</si>
  <si>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</si>
  <si>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</si>
  <si>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</si>
  <si>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</si>
  <si>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</si>
  <si>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</si>
  <si>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</si>
  <si>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</si>
  <si>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</si>
  <si>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</si>
  <si>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</si>
  <si>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</si>
  <si>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</si>
  <si>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</si>
  <si>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</si>
  <si>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</si>
  <si>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</si>
  <si>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</si>
  <si>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</si>
  <si>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</si>
  <si>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</si>
  <si>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</si>
  <si>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</si>
  <si>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</si>
  <si>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</si>
  <si>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</si>
  <si>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</si>
  <si>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</si>
  <si>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</si>
  <si>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</si>
  <si>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</si>
  <si>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</si>
  <si>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</si>
  <si>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</si>
  <si>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</si>
  <si>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</si>
  <si>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</si>
  <si>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</si>
  <si>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</si>
  <si>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</si>
  <si>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</si>
  <si>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</si>
  <si>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</si>
  <si>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</si>
  <si>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</si>
  <si>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</si>
  <si>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</si>
  <si>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</si>
  <si>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</si>
  <si>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</si>
  <si>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</si>
  <si>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</si>
  <si>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</si>
  <si>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</si>
  <si>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</si>
  <si>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</si>
  <si>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</si>
  <si>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</si>
  <si>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</si>
  <si>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</si>
  <si>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</si>
  <si>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</si>
  <si>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</si>
  <si>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</si>
  <si>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</si>
  <si>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</si>
  <si>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</si>
  <si>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</si>
  <si>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</si>
  <si>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</si>
  <si>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</si>
  <si>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</si>
  <si>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</si>
  <si>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</si>
  <si>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</si>
  <si>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</si>
  <si>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</si>
  <si>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</si>
  <si>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</si>
  <si>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</si>
  <si>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</si>
  <si>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</si>
  <si>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</si>
  <si>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</si>
  <si>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</si>
  <si>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</si>
  <si>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</si>
  <si>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</si>
  <si>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</si>
  <si>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</si>
  <si>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</si>
  <si>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</si>
  <si>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</si>
  <si>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</si>
  <si>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</si>
  <si>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</si>
  <si>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</si>
  <si>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</si>
  <si>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</si>
  <si>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</si>
  <si>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</si>
  <si>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</si>
  <si>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</si>
  <si>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</si>
  <si>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</si>
  <si>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</si>
  <si>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</si>
  <si>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</si>
  <si>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</si>
  <si>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</si>
  <si>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</si>
  <si>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</si>
  <si>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</si>
  <si>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</si>
  <si>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</si>
  <si>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</si>
  <si>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</si>
  <si>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</si>
  <si>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</si>
  <si>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</si>
  <si>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</si>
  <si>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</si>
  <si>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</si>
  <si>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</si>
  <si>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</si>
  <si>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</si>
  <si>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</si>
  <si>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</si>
  <si>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</si>
  <si>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</si>
  <si>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</si>
  <si>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</si>
  <si>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</si>
  <si>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</si>
  <si>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</si>
  <si>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</si>
  <si>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</si>
  <si>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</si>
  <si>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</si>
  <si>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</si>
  <si>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</si>
  <si>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</si>
  <si>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</si>
  <si>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</si>
  <si>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</si>
  <si>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</si>
  <si>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</si>
  <si>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</si>
  <si>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</si>
  <si>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</si>
  <si>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</si>
  <si>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</si>
  <si>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</si>
  <si>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</si>
  <si>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</si>
  <si>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</si>
  <si>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</si>
  <si>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</si>
  <si>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</si>
  <si>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</si>
  <si>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</si>
  <si>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</si>
  <si>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</si>
  <si>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</si>
  <si>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</si>
  <si>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</si>
  <si>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</si>
  <si>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</si>
  <si>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</si>
  <si>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</si>
  <si>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</si>
  <si>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</si>
  <si>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</si>
  <si>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</si>
  <si>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</si>
  <si>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</si>
  <si>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</si>
  <si>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</si>
  <si>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</si>
  <si>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</si>
  <si>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</si>
  <si>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</si>
  <si>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</si>
  <si>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</si>
  <si>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</si>
  <si>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</si>
  <si>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</si>
  <si>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</si>
  <si>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</si>
  <si>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</si>
  <si>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</si>
  <si>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</si>
  <si>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</si>
  <si>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</si>
  <si>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</si>
  <si>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</si>
  <si>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</si>
  <si>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</si>
  <si>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</si>
  <si>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</si>
  <si>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</si>
  <si>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</si>
  <si>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</si>
  <si>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</si>
  <si>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</si>
  <si>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</si>
  <si>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</si>
  <si>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</si>
  <si>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</si>
  <si>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</si>
  <si>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</si>
  <si>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</si>
  <si>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</si>
  <si>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</si>
  <si>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</si>
  <si>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</si>
  <si>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</si>
  <si>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</si>
  <si>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</si>
  <si>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</si>
  <si>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</si>
  <si>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</si>
  <si>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</si>
  <si>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</si>
  <si>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</si>
  <si>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</si>
  <si>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</si>
  <si>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</si>
  <si>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</si>
  <si>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</si>
  <si>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</si>
  <si>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</si>
  <si>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</si>
  <si>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</si>
  <si>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</si>
  <si>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</si>
  <si>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</si>
  <si>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</si>
  <si>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</si>
  <si>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</si>
  <si>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</si>
  <si>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</si>
  <si>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</si>
  <si>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</si>
  <si>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</si>
  <si>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</si>
  <si>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</si>
  <si>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</si>
  <si>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</si>
  <si>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</si>
  <si>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</si>
  <si>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</si>
  <si>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</si>
  <si>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</si>
  <si>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</si>
  <si>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</si>
  <si>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</si>
  <si>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</si>
  <si>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</si>
  <si>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</si>
  <si>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</si>
  <si>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</si>
  <si>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</si>
  <si>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</si>
  <si>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</si>
  <si>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</si>
  <si>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</si>
  <si>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</si>
  <si>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</si>
  <si>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</si>
  <si>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</si>
  <si>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</si>
  <si>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</si>
  <si>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</si>
  <si>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</si>
  <si>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</si>
  <si>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</si>
  <si>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</si>
  <si>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</si>
  <si>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</si>
  <si>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</si>
  <si>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</si>
  <si>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</si>
  <si>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</si>
  <si>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</si>
  <si>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</si>
  <si>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</si>
  <si>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</si>
  <si>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</si>
  <si>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</si>
  <si>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</si>
  <si>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</si>
  <si>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</si>
  <si>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</si>
  <si>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</si>
  <si>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</si>
  <si>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</si>
  <si>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</si>
  <si>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</si>
  <si>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</si>
  <si>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</si>
  <si>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</si>
  <si>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</si>
  <si>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</si>
  <si>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</si>
  <si>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</si>
  <si>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</si>
  <si>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</si>
  <si>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</si>
  <si>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</si>
  <si>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</si>
  <si>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</si>
  <si>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</si>
  <si>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</si>
  <si>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</si>
  <si>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</si>
  <si>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</si>
  <si>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</si>
  <si>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</si>
  <si>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</si>
  <si>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</si>
  <si>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</si>
  <si>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</si>
  <si>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</si>
  <si>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</si>
  <si>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</si>
  <si>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</si>
  <si>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</si>
  <si>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</si>
  <si>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</si>
  <si>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</si>
  <si>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</si>
  <si>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</si>
  <si>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</si>
  <si>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</si>
  <si>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</si>
  <si>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</si>
  <si>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</si>
  <si>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</si>
  <si>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</si>
  <si>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</si>
  <si>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</si>
  <si>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</si>
  <si>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</si>
  <si>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</si>
  <si>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</si>
  <si>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</si>
  <si>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</si>
  <si>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</si>
  <si>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</si>
  <si>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</si>
  <si>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</si>
  <si>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</si>
  <si>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</si>
  <si>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</si>
  <si>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</si>
  <si>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</si>
  <si>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</si>
  <si>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</si>
  <si>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</si>
  <si>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</si>
  <si>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</si>
  <si>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</si>
  <si>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</si>
  <si>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</si>
  <si>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</si>
  <si>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</si>
  <si>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</si>
  <si>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</si>
  <si>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</si>
  <si>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</si>
  <si>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</si>
  <si>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</si>
  <si>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</si>
  <si>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</si>
  <si>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</si>
  <si>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</si>
  <si>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</si>
  <si>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</si>
  <si>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</si>
  <si>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</si>
  <si>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</si>
  <si>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</si>
  <si>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</si>
  <si>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</si>
  <si>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</si>
  <si>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</si>
  <si>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</si>
  <si>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</si>
  <si>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</si>
  <si>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</si>
  <si>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</si>
  <si>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</si>
  <si>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</si>
  <si>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</si>
  <si>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</si>
  <si>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</si>
  <si>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</si>
  <si>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</si>
  <si>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</si>
  <si>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</si>
  <si>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</si>
  <si>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</si>
  <si>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</si>
  <si>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</si>
  <si>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</si>
  <si>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</si>
  <si>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</si>
  <si>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</si>
  <si>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</si>
  <si>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</si>
  <si>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</si>
  <si>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</si>
  <si>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</si>
  <si>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</si>
  <si>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</si>
  <si>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</si>
  <si>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</si>
  <si>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</si>
  <si>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</si>
  <si>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</si>
  <si>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</si>
  <si>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</si>
  <si>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</si>
  <si>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</si>
  <si>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</si>
  <si>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</si>
  <si>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</si>
  <si>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</si>
  <si>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</si>
  <si>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</si>
  <si>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</si>
  <si>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</si>
  <si>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</si>
  <si>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</si>
  <si>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</si>
  <si>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</si>
  <si>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</si>
  <si>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</si>
  <si>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</si>
  <si>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</si>
  <si>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</si>
  <si>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</si>
  <si>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</si>
  <si>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</si>
  <si>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</si>
  <si>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</si>
  <si>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</si>
  <si>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</si>
  <si>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</si>
  <si>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</si>
  <si>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</si>
  <si>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</si>
  <si>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</si>
  <si>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</si>
  <si>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</si>
  <si>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</si>
  <si>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</si>
  <si>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</si>
  <si>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</si>
  <si>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</si>
  <si>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</si>
  <si>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</si>
  <si>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</si>
  <si>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</si>
  <si>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</si>
  <si>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</si>
  <si>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</si>
  <si>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</si>
  <si>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</si>
  <si>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</si>
  <si>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</si>
  <si>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</si>
  <si>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</si>
  <si>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</si>
  <si>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</si>
  <si>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</si>
  <si>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</si>
  <si>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</si>
  <si>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</si>
  <si>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</si>
  <si>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</si>
  <si>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</si>
  <si>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</si>
  <si>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</si>
  <si>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</si>
  <si>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</si>
  <si>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</si>
  <si>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</si>
  <si>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</si>
  <si>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</si>
  <si>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</si>
  <si>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</si>
  <si>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</si>
  <si>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</si>
  <si>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</si>
  <si>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</si>
  <si>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</si>
  <si>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</si>
  <si>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</si>
  <si>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</si>
  <si>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</si>
  <si>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</si>
  <si>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</si>
  <si>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</si>
  <si>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</si>
  <si>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</si>
  <si>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</si>
  <si>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</si>
  <si>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</si>
  <si>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</si>
  <si>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</si>
  <si>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</si>
  <si>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</si>
  <si>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</si>
  <si>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</si>
  <si>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</si>
  <si>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</si>
  <si>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</si>
  <si>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</si>
  <si>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</si>
  <si>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</si>
  <si>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</si>
  <si>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</si>
  <si>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</si>
  <si>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</si>
  <si>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</si>
  <si>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</si>
  <si>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</si>
  <si>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</si>
  <si>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</si>
  <si>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</si>
  <si>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</si>
  <si>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</si>
  <si>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</si>
  <si>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</si>
  <si>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</si>
  <si>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</si>
  <si>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</si>
  <si>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</si>
  <si>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</si>
  <si>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</si>
  <si>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</si>
  <si>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</si>
  <si>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</si>
  <si>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</si>
  <si>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</si>
  <si>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</si>
  <si>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</si>
  <si>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</si>
  <si>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</si>
  <si>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</si>
  <si>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</si>
  <si>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</si>
  <si>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</si>
  <si>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</si>
  <si>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</si>
  <si>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</si>
  <si>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</si>
  <si>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</si>
  <si>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</si>
  <si>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</si>
  <si>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</si>
  <si>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</si>
  <si>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</si>
  <si>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</si>
  <si>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</si>
  <si>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</si>
  <si>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</si>
  <si>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</si>
  <si>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</si>
  <si>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</si>
  <si>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</si>
  <si>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</si>
  <si>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</si>
  <si>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</si>
  <si>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</si>
  <si>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</si>
  <si>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</si>
  <si>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</si>
  <si>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</si>
  <si>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</si>
  <si>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</si>
  <si>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</si>
  <si>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</si>
  <si>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</si>
  <si>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</si>
  <si>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</si>
  <si>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</si>
  <si>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</si>
  <si>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</si>
  <si>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</si>
  <si>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</si>
  <si>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</si>
  <si>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</si>
  <si>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</si>
  <si>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</si>
  <si>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</si>
  <si>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</si>
  <si>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</si>
  <si>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</si>
  <si>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</si>
  <si>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</si>
  <si>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</si>
  <si>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</si>
  <si>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</si>
  <si>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</si>
  <si>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</si>
  <si>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</si>
  <si>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</si>
  <si>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</si>
  <si>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</si>
  <si>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</si>
  <si>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</si>
  <si>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</si>
  <si>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</si>
  <si>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</si>
  <si>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</si>
  <si>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</si>
  <si>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</si>
  <si>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</si>
  <si>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</si>
  <si>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</si>
  <si>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</si>
  <si>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</si>
  <si>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</si>
  <si>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</si>
  <si>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</si>
  <si>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</si>
  <si>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</si>
  <si>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</si>
  <si>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</si>
  <si>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</si>
  <si>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</si>
  <si>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</si>
  <si>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</si>
  <si>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</si>
  <si>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</si>
  <si>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</si>
  <si>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</si>
  <si>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</si>
  <si>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</si>
  <si>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</si>
  <si>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</si>
  <si>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</si>
  <si>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</si>
  <si>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</si>
  <si>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</si>
  <si>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</si>
  <si>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</si>
  <si>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</si>
  <si>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</si>
  <si>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</si>
  <si>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</si>
  <si>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</si>
  <si>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</si>
  <si>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</si>
  <si>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</si>
  <si>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</si>
  <si>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</si>
  <si>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</si>
  <si>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</si>
  <si>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</si>
  <si>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</si>
  <si>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</si>
  <si>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</si>
  <si>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</si>
  <si>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</si>
  <si>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</si>
  <si>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</si>
  <si>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</si>
  <si>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</si>
  <si>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</si>
  <si>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</si>
  <si>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</si>
  <si>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</si>
  <si>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</si>
  <si>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</si>
  <si>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</si>
  <si>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</si>
  <si>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</si>
  <si>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</si>
  <si>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</si>
  <si>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</si>
  <si>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</si>
  <si>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</si>
  <si>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</si>
  <si>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</si>
  <si>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</si>
  <si>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</si>
  <si>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</si>
  <si>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</si>
  <si>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</si>
  <si>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</si>
  <si>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</si>
  <si>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</si>
  <si>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</si>
  <si>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</si>
  <si>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</si>
  <si>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</si>
  <si>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</si>
  <si>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</si>
  <si>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</si>
  <si>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</si>
  <si>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</si>
  <si>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</si>
  <si>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</si>
  <si>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</si>
  <si>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</si>
  <si>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</si>
  <si>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</si>
  <si>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</si>
  <si>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</si>
  <si>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</si>
  <si>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</si>
  <si>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</si>
  <si>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</si>
  <si>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</si>
  <si>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</si>
  <si>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</si>
  <si>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</si>
  <si>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</si>
  <si>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</si>
  <si>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</si>
  <si>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</si>
  <si>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</si>
  <si>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</si>
  <si>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</si>
  <si>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</si>
  <si>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</si>
  <si>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</si>
  <si>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</si>
  <si>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</si>
  <si>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</si>
  <si>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</si>
  <si>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</si>
  <si>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</si>
  <si>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</si>
  <si>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</si>
  <si>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</si>
  <si>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</si>
  <si>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</si>
  <si>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</si>
  <si>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</si>
  <si>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</si>
  <si>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</si>
  <si>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</si>
  <si>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</si>
  <si>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</si>
  <si>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</si>
  <si>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</si>
  <si>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</si>
  <si>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</si>
  <si>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</si>
  <si>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</si>
  <si>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</si>
  <si>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</si>
  <si>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</si>
  <si>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</si>
  <si>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</si>
  <si>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</si>
  <si>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</si>
  <si>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</si>
  <si>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</si>
  <si>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</si>
  <si>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</si>
  <si>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</si>
  <si>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</si>
  <si>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</si>
  <si>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</si>
  <si>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</si>
  <si>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</si>
  <si>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</si>
  <si>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</si>
  <si>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</si>
  <si>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</si>
  <si>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</si>
  <si>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</si>
  <si>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</si>
  <si>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</si>
  <si>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</si>
  <si>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</si>
  <si>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</si>
  <si>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</si>
  <si>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</si>
  <si>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</si>
  <si>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</si>
  <si>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</si>
  <si>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</si>
  <si>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</si>
  <si>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</si>
  <si>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</si>
  <si>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</si>
  <si>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</si>
  <si>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</si>
  <si>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</si>
  <si>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</si>
  <si>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</si>
  <si>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</si>
  <si>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</si>
  <si>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</si>
  <si>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</si>
  <si>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</si>
  <si>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</si>
  <si>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</si>
  <si>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</si>
  <si>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</si>
  <si>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</si>
  <si>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</si>
  <si>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</si>
  <si>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</si>
  <si>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</si>
  <si>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</si>
  <si>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</si>
  <si>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</si>
  <si>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</si>
  <si>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</si>
  <si>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</si>
  <si>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</si>
  <si>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</si>
  <si>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</si>
  <si>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</si>
  <si>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</si>
  <si>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</si>
  <si>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</si>
  <si>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</si>
  <si>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</si>
  <si>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</si>
  <si>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</si>
  <si>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</si>
  <si>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</si>
  <si>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</si>
  <si>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</si>
  <si>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</si>
  <si>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</si>
  <si>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</si>
  <si>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</si>
  <si>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</si>
  <si>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</si>
  <si>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</si>
  <si>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</si>
  <si>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</si>
  <si>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</si>
  <si>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</si>
  <si>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</si>
  <si>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</si>
  <si>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</si>
  <si>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</si>
  <si>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</si>
  <si>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</si>
  <si>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</si>
  <si>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</si>
  <si>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</si>
  <si>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</si>
  <si>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</si>
  <si>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</si>
  <si>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</si>
  <si>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</si>
  <si>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</si>
  <si>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</si>
  <si>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</si>
  <si>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</si>
  <si>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</si>
  <si>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</si>
  <si>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</si>
  <si>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</si>
  <si>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</si>
  <si>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</si>
  <si>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</si>
  <si>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</si>
  <si>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</si>
  <si>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</si>
  <si>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</si>
  <si>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</si>
  <si>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</si>
  <si>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</si>
  <si>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</si>
  <si>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</si>
  <si>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</si>
  <si>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</si>
  <si>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</si>
  <si>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</si>
  <si>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</si>
  <si>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</si>
  <si>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</si>
  <si>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</si>
  <si>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</si>
  <si>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</si>
  <si>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</si>
  <si>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</si>
  <si>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</si>
  <si>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</si>
  <si>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</si>
  <si>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</si>
  <si>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</si>
  <si>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</si>
  <si>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</si>
  <si>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</si>
  <si>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</si>
  <si>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</si>
  <si>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</si>
  <si>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</si>
  <si>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</si>
  <si>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</si>
  <si>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</si>
  <si>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</si>
  <si>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</si>
  <si>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</si>
  <si>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</si>
  <si>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</si>
  <si>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</si>
  <si>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</si>
  <si>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</si>
  <si>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</si>
  <si>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</si>
  <si>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</si>
  <si>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</si>
  <si>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</si>
  <si>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</si>
  <si>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</si>
  <si>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</si>
  <si>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</si>
  <si>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</si>
  <si>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</si>
  <si>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</si>
  <si>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</si>
  <si>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</si>
  <si>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</si>
  <si>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</si>
  <si>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</si>
  <si>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</si>
  <si>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</si>
  <si>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</si>
  <si>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</si>
  <si>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</si>
  <si>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</si>
  <si>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</si>
  <si>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</si>
  <si>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</si>
  <si>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</si>
  <si>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</si>
  <si>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</si>
  <si>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</si>
  <si>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</si>
  <si>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</si>
  <si>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</si>
  <si>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</si>
  <si>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</si>
  <si>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</si>
  <si>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</si>
  <si>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</si>
  <si>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</si>
  <si>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</si>
  <si>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</si>
  <si>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</si>
  <si>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</si>
  <si>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</si>
  <si>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</si>
  <si>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</si>
  <si>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</si>
  <si>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</si>
  <si>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</si>
  <si>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</si>
  <si>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</si>
  <si>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</si>
  <si>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</si>
  <si>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</si>
  <si>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</si>
  <si>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</si>
  <si>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</si>
  <si>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</si>
  <si>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</si>
  <si>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</si>
  <si>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</si>
  <si>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</si>
  <si>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</si>
  <si>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</si>
  <si>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</si>
  <si>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</si>
  <si>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</si>
  <si>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</si>
  <si>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</si>
  <si>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</si>
  <si>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</si>
  <si>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</si>
  <si>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</si>
  <si>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</si>
  <si>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</si>
  <si>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</si>
  <si>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</si>
  <si>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</si>
  <si>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</si>
  <si>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</si>
  <si>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</si>
  <si>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</si>
  <si>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</si>
  <si>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</si>
  <si>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</si>
  <si>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</si>
  <si>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</si>
  <si>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</si>
  <si>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</si>
  <si>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</si>
  <si>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</si>
  <si>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</si>
  <si>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</si>
  <si>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</si>
  <si>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</si>
  <si>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</si>
  <si>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</si>
  <si>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</si>
  <si>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</si>
  <si>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</si>
  <si>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</si>
  <si>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</si>
  <si>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</si>
  <si>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</si>
  <si>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</si>
  <si>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</si>
  <si>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</si>
  <si>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</si>
  <si>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</si>
  <si>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</si>
  <si>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</si>
  <si>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</si>
  <si>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</si>
  <si>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</si>
  <si>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</si>
  <si>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</si>
  <si>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</si>
  <si>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</si>
  <si>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</si>
  <si>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</si>
  <si>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</si>
  <si>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</si>
  <si>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</si>
  <si>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</si>
  <si>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</si>
  <si>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</si>
  <si>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</si>
  <si>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</si>
  <si>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</si>
  <si>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</si>
  <si>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</si>
  <si>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</si>
  <si>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</si>
  <si>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</si>
  <si>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</si>
  <si>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</si>
  <si>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</si>
  <si>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</si>
  <si>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</si>
  <si>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</si>
  <si>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</si>
  <si>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</si>
  <si>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</si>
  <si>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</si>
  <si>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</si>
  <si>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</si>
  <si>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</si>
  <si>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</si>
  <si>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</si>
  <si>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</si>
  <si>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</si>
  <si>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</si>
  <si>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</si>
  <si>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</si>
  <si>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</si>
  <si>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</si>
  <si>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</si>
  <si>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</si>
  <si>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</si>
  <si>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</si>
  <si>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</si>
  <si>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</si>
  <si>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</si>
  <si>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</si>
  <si>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</si>
  <si>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</si>
  <si>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</si>
  <si>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</si>
  <si>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</si>
  <si>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</si>
  <si>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</si>
  <si>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</si>
  <si>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</si>
  <si>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</si>
  <si>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</si>
  <si>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</si>
  <si>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</si>
  <si>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</si>
  <si>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</si>
  <si>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</si>
  <si>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</si>
  <si>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</si>
  <si>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</si>
  <si>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</si>
  <si>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</si>
  <si>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</si>
  <si>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</si>
  <si>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</si>
  <si>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</si>
  <si>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</si>
  <si>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</si>
  <si>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</si>
  <si>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</si>
  <si>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</si>
  <si>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</si>
  <si>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</si>
  <si>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</si>
  <si>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</si>
  <si>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</si>
  <si>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</si>
  <si>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</si>
  <si>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</si>
  <si>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</si>
  <si>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</si>
  <si>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</si>
  <si>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</si>
  <si>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</si>
  <si>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</si>
  <si>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</si>
  <si>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</si>
  <si>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</si>
  <si>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</si>
  <si>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</si>
  <si>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</si>
  <si>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</si>
  <si>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</si>
  <si>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</si>
  <si>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</si>
  <si>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</si>
  <si>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</si>
  <si>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</si>
  <si>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</si>
  <si>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</si>
  <si>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</si>
  <si>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</si>
  <si>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</si>
  <si>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</si>
  <si>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</si>
  <si>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</si>
  <si>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</si>
  <si>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</si>
  <si>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</si>
  <si>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</si>
  <si>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</si>
  <si>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</si>
  <si>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</si>
  <si>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</si>
  <si>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</si>
  <si>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</si>
  <si>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</si>
  <si>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</si>
  <si>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</si>
  <si>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</si>
  <si>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</si>
  <si>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</si>
  <si>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</si>
  <si>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</si>
  <si>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</si>
  <si>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</si>
  <si>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</si>
  <si>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</si>
  <si>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</si>
  <si>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</si>
  <si>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</si>
  <si>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</si>
  <si>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</si>
  <si>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</si>
  <si>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</si>
  <si>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</si>
  <si>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</si>
  <si>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</si>
  <si>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</si>
  <si>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</si>
  <si>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</si>
  <si>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</si>
  <si>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</si>
  <si>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</si>
  <si>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</si>
  <si>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</si>
  <si>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</si>
  <si>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</si>
  <si>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</si>
  <si>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</si>
  <si>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</si>
  <si>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</si>
  <si>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</si>
  <si>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</si>
  <si>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</si>
  <si>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</si>
  <si>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</si>
  <si>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</si>
  <si>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</si>
  <si>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</si>
  <si>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</si>
  <si>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</si>
  <si>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</si>
  <si>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</si>
  <si>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</si>
  <si>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</si>
  <si>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</si>
  <si>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</si>
  <si>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</si>
  <si>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</si>
  <si>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</si>
  <si>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</si>
  <si>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</si>
  <si>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</si>
  <si>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</si>
  <si>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</si>
  <si>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</si>
  <si>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</si>
  <si>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</si>
  <si>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</si>
  <si>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</si>
  <si>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</si>
  <si>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</si>
  <si>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</si>
  <si>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</si>
  <si>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</si>
  <si>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</si>
  <si>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</si>
  <si>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</si>
  <si>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</si>
  <si>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</si>
  <si>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</si>
  <si>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</si>
  <si>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</si>
  <si>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</si>
  <si>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</si>
  <si>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</si>
  <si>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</si>
  <si>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</si>
  <si>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</si>
  <si>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</si>
  <si>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</si>
  <si>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</si>
  <si>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</si>
  <si>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</si>
  <si>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</si>
  <si>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</si>
  <si>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</si>
  <si>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</si>
  <si>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</si>
  <si>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</si>
  <si>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</si>
  <si>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</si>
  <si>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</si>
  <si>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</si>
  <si>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</si>
  <si>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</si>
  <si>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</si>
  <si>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</si>
  <si>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</si>
  <si>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</si>
  <si>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</si>
  <si>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</si>
  <si>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</si>
  <si>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</si>
  <si>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</si>
  <si>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</si>
  <si>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</si>
  <si>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</si>
  <si>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</si>
  <si>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</si>
  <si>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</si>
  <si>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</si>
  <si>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</si>
  <si>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</si>
  <si>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</si>
  <si>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</si>
  <si>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</si>
  <si>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</si>
  <si>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</si>
  <si>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</si>
  <si>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</si>
  <si>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</si>
  <si>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</si>
  <si>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</si>
  <si>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</si>
  <si>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</si>
  <si>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</si>
  <si>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</si>
  <si>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</si>
  <si>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</si>
  <si>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</si>
  <si>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</si>
  <si>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</si>
  <si>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</si>
  <si>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</si>
  <si>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</si>
  <si>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</si>
  <si>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</si>
  <si>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</si>
  <si>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</si>
  <si>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</si>
  <si>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</si>
  <si>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</si>
  <si>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</si>
  <si>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</si>
  <si>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</si>
  <si>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</si>
  <si>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</si>
  <si>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</si>
  <si>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</si>
  <si>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</si>
  <si>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</si>
  <si>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</si>
  <si>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</si>
  <si>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</si>
  <si>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</si>
  <si>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</si>
  <si>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</si>
  <si>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</si>
  <si>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</si>
  <si>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</si>
  <si>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</si>
  <si>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</si>
  <si>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</si>
  <si>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</si>
  <si>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</si>
  <si>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</si>
  <si>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</si>
  <si>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</si>
  <si>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</si>
  <si>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</si>
  <si>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</si>
  <si>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</si>
  <si>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</si>
  <si>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</si>
  <si>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</si>
  <si>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</si>
  <si>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</si>
  <si>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</si>
  <si>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</si>
  <si>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</si>
  <si>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</si>
  <si>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</si>
  <si>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</si>
  <si>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</si>
  <si>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</si>
  <si>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</si>
  <si>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</si>
  <si>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</si>
  <si>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</si>
  <si>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</si>
  <si>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</si>
  <si>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</si>
  <si>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</si>
  <si>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</si>
  <si>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</si>
  <si>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</si>
  <si>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</si>
  <si>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</si>
  <si>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</si>
  <si>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</si>
  <si>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</si>
  <si>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</si>
  <si>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</si>
  <si>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</si>
  <si>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</si>
  <si>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</si>
  <si>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</si>
  <si>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</si>
  <si>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</si>
  <si>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</si>
  <si>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</si>
  <si>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</si>
  <si>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</si>
  <si>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</si>
  <si>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</si>
  <si>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</si>
  <si>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</si>
  <si>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</si>
  <si>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</si>
  <si>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</si>
  <si>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</si>
  <si>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</si>
  <si>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</si>
  <si>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</si>
  <si>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</si>
  <si>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</si>
  <si>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</si>
  <si>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</si>
  <si>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</si>
  <si>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</si>
  <si>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</si>
  <si>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</si>
  <si>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</si>
  <si>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</si>
  <si>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</si>
  <si>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</si>
  <si>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</si>
  <si>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</si>
  <si>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</si>
  <si>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</si>
  <si>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</si>
  <si>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</si>
  <si>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</si>
  <si>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</si>
  <si>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</si>
  <si>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</si>
  <si>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</si>
  <si>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</si>
  <si>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</si>
  <si>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</si>
  <si>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</si>
  <si>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</si>
  <si>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</si>
  <si>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</si>
  <si>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</si>
  <si>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</si>
  <si>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</si>
  <si>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</si>
  <si>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</si>
  <si>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</si>
  <si>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</si>
  <si>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</si>
  <si>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</si>
  <si>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</si>
  <si>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</si>
  <si>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</si>
  <si>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</si>
  <si>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</si>
  <si>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</si>
  <si>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</si>
  <si>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</si>
  <si>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</si>
  <si>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</si>
  <si>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</si>
  <si>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</si>
  <si>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</si>
  <si>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</si>
  <si>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</si>
  <si>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</si>
  <si>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</si>
  <si>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</si>
  <si>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</si>
  <si>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</si>
  <si>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</si>
  <si>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</si>
  <si>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</si>
  <si>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</si>
  <si>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</si>
  <si>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</si>
  <si>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</si>
  <si>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</si>
  <si>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</si>
  <si>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</si>
  <si>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</si>
  <si>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</si>
  <si>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</si>
  <si>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</si>
  <si>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</si>
  <si>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</si>
  <si>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</si>
  <si>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</si>
  <si>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</si>
  <si>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</si>
  <si>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</si>
  <si>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</si>
  <si>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</si>
  <si>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</si>
  <si>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</si>
  <si>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</si>
  <si>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</si>
  <si>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</si>
  <si>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</si>
  <si>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</si>
  <si>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</si>
  <si>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</si>
  <si>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</si>
  <si>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</si>
  <si>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</si>
  <si>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</si>
  <si>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</si>
  <si>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</si>
  <si>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</si>
  <si>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</si>
  <si>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</si>
  <si>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</si>
  <si>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</si>
  <si>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</si>
  <si>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</si>
  <si>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</si>
  <si>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</si>
  <si>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</si>
  <si>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</si>
  <si>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</si>
  <si>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</si>
  <si>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</si>
  <si>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</si>
  <si>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</si>
  <si>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</si>
  <si>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</si>
  <si>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</si>
  <si>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</si>
  <si>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</si>
  <si>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</si>
  <si>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</si>
  <si>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</si>
  <si>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</si>
  <si>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</si>
  <si>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</si>
  <si>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</si>
  <si>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</si>
  <si>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</si>
  <si>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</si>
  <si>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</si>
  <si>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</si>
  <si>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</si>
  <si>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</si>
  <si>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</si>
  <si>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</si>
  <si>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</si>
  <si>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</si>
  <si>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</si>
  <si>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</si>
  <si>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</si>
  <si>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</si>
  <si>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</si>
  <si>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</si>
  <si>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</si>
  <si>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</si>
  <si>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</si>
  <si>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</si>
  <si>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</si>
  <si>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</si>
  <si>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</si>
  <si>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</si>
  <si>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</si>
  <si>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</si>
  <si>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</si>
  <si>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</si>
  <si>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</si>
  <si>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</si>
  <si>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</si>
  <si>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</si>
  <si>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</si>
  <si>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</si>
  <si>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</si>
  <si>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</si>
  <si>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</si>
  <si>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</si>
  <si>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</si>
  <si>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</si>
  <si>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</si>
  <si>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</si>
  <si>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</si>
  <si>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</si>
  <si>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</si>
  <si>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</si>
  <si>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</si>
  <si>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</si>
  <si>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</si>
  <si>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</si>
  <si>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</si>
  <si>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</si>
  <si>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</si>
  <si>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</si>
  <si>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</si>
  <si>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</si>
  <si>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</si>
  <si>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</si>
  <si>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</si>
  <si>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</si>
  <si>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</si>
  <si>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</si>
  <si>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</si>
  <si>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</si>
  <si>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</si>
  <si>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</si>
  <si>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</si>
  <si>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</si>
  <si>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</si>
  <si>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</si>
  <si>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</si>
  <si>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</si>
  <si>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</si>
  <si>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</si>
  <si>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</si>
  <si>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</si>
  <si>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</si>
  <si>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</si>
  <si>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</si>
  <si>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</si>
  <si>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</si>
  <si>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</si>
  <si>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</si>
  <si>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</si>
  <si>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</si>
  <si>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</si>
  <si>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</si>
  <si>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</si>
  <si>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</si>
  <si>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</si>
  <si>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</si>
  <si>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</si>
  <si>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</si>
  <si>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</si>
  <si>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</si>
  <si>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</si>
  <si>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</si>
  <si>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</si>
  <si>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</si>
  <si>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</si>
  <si>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</si>
  <si>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</si>
  <si>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</si>
  <si>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</si>
  <si>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</si>
  <si>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</si>
  <si>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</si>
  <si>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</si>
  <si>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</si>
  <si>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</si>
  <si>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</si>
  <si>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</si>
  <si>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</si>
  <si>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</si>
  <si>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</si>
  <si>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</si>
  <si>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</si>
  <si>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</si>
  <si>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</si>
  <si>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</si>
  <si>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</si>
  <si>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</si>
  <si>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</si>
  <si>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</si>
  <si>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</si>
  <si>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</si>
  <si>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</si>
  <si>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</si>
  <si>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</si>
  <si>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</si>
  <si>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</si>
  <si>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</si>
  <si>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</si>
  <si>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</si>
  <si>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</si>
  <si>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</si>
  <si>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</si>
  <si>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</si>
  <si>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</si>
  <si>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</si>
  <si>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</si>
  <si>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</si>
  <si>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</si>
  <si>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</si>
  <si>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</si>
  <si>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</si>
  <si>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</si>
  <si>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</si>
  <si>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</si>
  <si>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</si>
  <si>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</si>
  <si>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</si>
  <si>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</si>
  <si>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</si>
  <si>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</si>
  <si>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</si>
  <si>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</si>
  <si>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</si>
  <si>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</si>
  <si>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</si>
  <si>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</si>
  <si>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</si>
  <si>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</si>
  <si>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</si>
  <si>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</si>
  <si>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</si>
  <si>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</si>
  <si>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</si>
  <si>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</si>
  <si>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</si>
  <si>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</si>
  <si>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</si>
  <si>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</si>
  <si>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</si>
  <si>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</si>
  <si>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</si>
  <si>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</si>
  <si>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</si>
  <si>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</si>
  <si>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</si>
  <si>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</si>
  <si>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</si>
  <si>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</si>
  <si>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</si>
  <si>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</si>
  <si>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</si>
  <si>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</si>
  <si>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</si>
  <si>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</si>
  <si>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</si>
  <si>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</si>
  <si>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</si>
  <si>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</si>
  <si>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</si>
  <si>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</si>
  <si>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</si>
  <si>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</si>
  <si>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</si>
  <si>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</si>
  <si>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</si>
  <si>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</si>
  <si>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</si>
  <si>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</si>
  <si>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</si>
  <si>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</si>
  <si>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</si>
  <si>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</si>
  <si>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</si>
  <si>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</si>
  <si>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</si>
  <si>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</si>
  <si>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</si>
  <si>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</si>
  <si>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</si>
  <si>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</si>
  <si>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</si>
  <si>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</si>
  <si>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</si>
  <si>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</si>
  <si>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</si>
  <si>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</si>
  <si>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</si>
  <si>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</si>
  <si>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</si>
  <si>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</si>
  <si>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</si>
  <si>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</si>
  <si>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</si>
  <si>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</si>
  <si>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</si>
  <si>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</si>
  <si>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</si>
  <si>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</si>
  <si>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</si>
  <si>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</si>
  <si>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</si>
  <si>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</si>
  <si>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</si>
  <si>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</si>
  <si>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</si>
  <si>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</si>
  <si>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</si>
  <si>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</si>
  <si>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</si>
  <si>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</si>
  <si>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</si>
  <si>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</si>
  <si>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</si>
  <si>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</si>
  <si>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</si>
  <si>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</si>
  <si>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</si>
  <si>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</si>
  <si>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</si>
  <si>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</si>
  <si>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</si>
  <si>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</si>
  <si>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</si>
  <si>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</si>
  <si>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</si>
  <si>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</si>
  <si>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</si>
  <si>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</si>
  <si>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</si>
  <si>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</si>
  <si>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</si>
  <si>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</si>
  <si>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</si>
  <si>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</si>
  <si>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</si>
  <si>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</si>
  <si>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</si>
  <si>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</si>
  <si>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</si>
  <si>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</si>
  <si>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</si>
  <si>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</si>
  <si>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</si>
  <si>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</si>
  <si>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</si>
  <si>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</si>
  <si>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</si>
  <si>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</si>
  <si>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</si>
  <si>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</si>
  <si>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</si>
  <si>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</si>
  <si>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</si>
  <si>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</si>
  <si>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</si>
  <si>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</si>
  <si>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</si>
  <si>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</si>
  <si>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</si>
  <si>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</si>
  <si>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</si>
  <si>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</si>
  <si>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</si>
  <si>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</si>
  <si>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</si>
  <si>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</si>
  <si>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</si>
  <si>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</si>
  <si>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</si>
  <si>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</si>
  <si>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</si>
  <si>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</si>
  <si>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</si>
  <si>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</si>
  <si>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</si>
  <si>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</si>
  <si>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</si>
  <si>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</si>
  <si>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</si>
  <si>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</si>
  <si>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</si>
  <si>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</si>
  <si>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</si>
  <si>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</si>
  <si>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</si>
  <si>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</si>
  <si>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</si>
  <si>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</si>
  <si>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</si>
  <si>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</si>
  <si>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</si>
  <si>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</si>
  <si>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</si>
  <si>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</si>
  <si>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</si>
  <si>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</si>
  <si>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</si>
  <si>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</si>
  <si>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</si>
  <si>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</si>
  <si>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</si>
  <si>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</si>
  <si>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</si>
  <si>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</si>
  <si>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</si>
  <si>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</si>
  <si>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</si>
  <si>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</si>
  <si>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</si>
  <si>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</si>
  <si>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</si>
  <si>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</si>
  <si>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</si>
  <si>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</si>
  <si>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</si>
  <si>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</si>
  <si>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</si>
  <si>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</si>
  <si>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</si>
  <si>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</si>
  <si>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</si>
  <si>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</si>
  <si>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</si>
  <si>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</si>
  <si>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</si>
  <si>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</si>
  <si>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</si>
  <si>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</si>
  <si>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</si>
  <si>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</si>
  <si>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</si>
  <si>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</si>
  <si>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</si>
  <si>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</si>
  <si>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</si>
  <si>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</si>
  <si>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</si>
  <si>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</si>
  <si>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</si>
  <si>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</si>
  <si>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</si>
  <si>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</si>
  <si>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</si>
  <si>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</si>
  <si>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</si>
  <si>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</si>
  <si>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</si>
  <si>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</si>
  <si>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</si>
  <si>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</si>
  <si>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</si>
  <si>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</si>
  <si>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</si>
  <si>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</si>
  <si>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</si>
  <si>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</si>
  <si>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</si>
  <si>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</si>
  <si>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</si>
  <si>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</si>
  <si>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</si>
  <si>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</si>
  <si>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</si>
  <si>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</si>
  <si>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</si>
  <si>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</si>
  <si>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</si>
  <si>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</si>
  <si>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</si>
  <si>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</si>
  <si>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</si>
  <si>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</si>
  <si>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</si>
  <si>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</si>
  <si>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</si>
  <si>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</si>
  <si>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</si>
  <si>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</si>
  <si>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</si>
  <si>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</si>
  <si>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</si>
  <si>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</si>
  <si>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</si>
  <si>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</si>
  <si>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</si>
  <si>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</si>
  <si>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</si>
  <si>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</si>
  <si>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</si>
  <si>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</si>
  <si>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</si>
  <si>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</si>
  <si>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</si>
  <si>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</si>
  <si>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</si>
  <si>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</si>
  <si>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</si>
  <si>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</si>
  <si>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</si>
  <si>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</si>
  <si>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</si>
  <si>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</si>
  <si>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</si>
  <si>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</si>
  <si>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</si>
  <si>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</si>
  <si>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</si>
  <si>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</si>
  <si>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</si>
  <si>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</si>
  <si>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</si>
  <si>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</si>
  <si>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</si>
  <si>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</si>
  <si>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</si>
  <si>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</si>
  <si>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</si>
  <si>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</si>
  <si>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</si>
  <si>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</si>
  <si>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</si>
  <si>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</si>
  <si>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</si>
  <si>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</si>
  <si>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</si>
  <si>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</si>
  <si>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</si>
  <si>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</si>
  <si>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</si>
  <si>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</si>
  <si>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</si>
  <si>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</si>
  <si>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</si>
  <si>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</si>
  <si>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</si>
  <si>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</si>
  <si>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</si>
  <si>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</si>
  <si>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</si>
  <si>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</si>
  <si>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</si>
  <si>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</si>
  <si>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</si>
  <si>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</si>
  <si>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</si>
  <si>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</si>
  <si>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</si>
  <si>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</si>
  <si>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</si>
  <si>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</si>
  <si>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</si>
  <si>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</si>
  <si>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</si>
  <si>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</si>
  <si>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</si>
  <si>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</si>
  <si>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</si>
  <si>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</si>
  <si>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</si>
  <si>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</si>
  <si>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</si>
  <si>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</si>
  <si>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</si>
  <si>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</si>
  <si>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</si>
  <si>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</si>
  <si>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</si>
  <si>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</si>
  <si>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</si>
  <si>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</si>
  <si>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</si>
  <si>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</si>
  <si>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</si>
  <si>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</si>
  <si>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</si>
  <si>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</si>
  <si>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</si>
  <si>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</si>
  <si>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</si>
  <si>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</si>
  <si>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</si>
  <si>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</si>
  <si>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</si>
  <si>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</si>
  <si>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</si>
  <si>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</si>
  <si>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</si>
  <si>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</si>
  <si>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</si>
  <si>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</si>
  <si>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</si>
  <si>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</si>
  <si>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</si>
  <si>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</si>
  <si>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</si>
  <si>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</si>
  <si>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</si>
  <si>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</si>
  <si>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</si>
  <si>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</si>
  <si>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</si>
  <si>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</si>
  <si>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</si>
  <si>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</si>
  <si>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</si>
  <si>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</si>
  <si>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</si>
  <si>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</si>
  <si>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</si>
  <si>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</si>
  <si>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</si>
  <si>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</si>
  <si>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</si>
  <si>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</si>
  <si>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</si>
  <si>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</si>
  <si>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</si>
  <si>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</si>
  <si>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</si>
  <si>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</si>
  <si>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</si>
  <si>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</si>
  <si>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</si>
  <si>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</si>
  <si>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</si>
  <si>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</si>
  <si>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</si>
  <si>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</si>
  <si>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</si>
  <si>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</si>
  <si>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</si>
  <si>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</si>
  <si>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</si>
  <si>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</si>
  <si>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</si>
  <si>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</si>
  <si>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</si>
  <si>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</si>
  <si>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</si>
  <si>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</si>
  <si>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</si>
  <si>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</si>
  <si>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</si>
  <si>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</si>
  <si>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</si>
  <si>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</si>
  <si>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</si>
  <si>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</si>
  <si>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</si>
  <si>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</si>
  <si>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</si>
  <si>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</si>
  <si>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</si>
  <si>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</si>
  <si>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</si>
  <si>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</si>
  <si>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</si>
  <si>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</si>
  <si>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</si>
  <si>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</si>
  <si>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</si>
  <si>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</si>
  <si>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</si>
  <si>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</si>
  <si>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</si>
  <si>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</si>
  <si>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</si>
  <si>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</si>
  <si>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</si>
  <si>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</si>
  <si>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</si>
  <si>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</si>
  <si>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</si>
  <si>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</si>
  <si>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</si>
  <si>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</si>
  <si>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</si>
  <si>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</si>
  <si>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</si>
  <si>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</si>
  <si>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</si>
  <si>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</si>
  <si>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</si>
  <si>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</si>
  <si>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</si>
  <si>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</si>
  <si>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</si>
  <si>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</si>
  <si>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</si>
  <si>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</si>
  <si>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</si>
  <si>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</si>
  <si>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</si>
  <si>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</si>
  <si>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</si>
  <si>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</si>
  <si>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</si>
  <si>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</si>
  <si>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</si>
  <si>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</si>
  <si>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</si>
  <si>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</si>
  <si>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</si>
  <si>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</si>
  <si>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</si>
  <si>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</si>
  <si>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</si>
  <si>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</si>
  <si>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</si>
  <si>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</si>
  <si>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</si>
  <si>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</si>
  <si>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</si>
  <si>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</si>
  <si>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</si>
  <si>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</si>
  <si>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</si>
  <si>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</si>
  <si>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</si>
  <si>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</si>
  <si>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</si>
  <si>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</si>
  <si>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</si>
  <si>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</si>
  <si>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</si>
  <si>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</si>
  <si>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</si>
  <si>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</si>
  <si>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</si>
  <si>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</si>
  <si>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</si>
  <si>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</si>
  <si>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</si>
  <si>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</si>
  <si>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</si>
  <si>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</si>
  <si>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</si>
  <si>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</si>
  <si>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</si>
  <si>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</si>
  <si>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</si>
  <si>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</si>
  <si>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</si>
  <si>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</si>
  <si>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</si>
  <si>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</si>
  <si>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</si>
  <si>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</si>
  <si>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</si>
  <si>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</si>
  <si>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</si>
  <si>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</si>
  <si>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</si>
  <si>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</si>
  <si>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</si>
  <si>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</si>
  <si>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</si>
  <si>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</si>
  <si>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</si>
  <si>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</si>
  <si>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</si>
  <si>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</si>
  <si>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</si>
  <si>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</si>
  <si>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</si>
  <si>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</si>
  <si>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</si>
  <si>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</si>
  <si>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</si>
  <si>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</si>
  <si>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</si>
  <si>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</si>
  <si>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</si>
  <si>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</si>
  <si>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</si>
  <si>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</si>
  <si>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</si>
  <si>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</si>
  <si>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</si>
  <si>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</si>
  <si>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</si>
  <si>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</si>
  <si>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</si>
  <si>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</si>
  <si>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</si>
  <si>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</si>
  <si>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</si>
  <si>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</si>
  <si>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</si>
  <si>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</si>
  <si>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</si>
  <si>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</si>
  <si>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</si>
  <si>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</si>
  <si>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</si>
  <si>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</si>
  <si>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</si>
  <si>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</si>
  <si>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</si>
  <si>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</si>
  <si>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</si>
  <si>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</si>
  <si>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</si>
  <si>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</si>
  <si>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</si>
  <si>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</si>
  <si>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</si>
  <si>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</si>
  <si>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</si>
  <si>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</si>
  <si>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</si>
  <si>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</si>
  <si>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</si>
  <si>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</si>
  <si>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</si>
  <si>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</si>
  <si>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</si>
  <si>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</si>
  <si>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</si>
  <si>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</si>
  <si>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</si>
  <si>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</si>
  <si>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</si>
  <si>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</si>
  <si>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</si>
  <si>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</si>
  <si>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</si>
  <si>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</si>
  <si>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</si>
  <si>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</si>
  <si>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</si>
  <si>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</si>
  <si>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</si>
  <si>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</si>
  <si>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</si>
  <si>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</si>
  <si>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</si>
  <si>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</si>
  <si>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</si>
  <si>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</si>
  <si>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</si>
  <si>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</si>
  <si>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</si>
  <si>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</si>
  <si>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</si>
  <si>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</si>
  <si>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</si>
  <si>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</si>
  <si>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</si>
  <si>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</si>
  <si>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</si>
  <si>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</si>
  <si>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</si>
  <si>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</si>
  <si>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</si>
  <si>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</si>
  <si>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</si>
  <si>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</si>
  <si>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</si>
  <si>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</si>
  <si>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</si>
  <si>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</si>
  <si>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</si>
  <si>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</si>
  <si>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</si>
  <si>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</si>
  <si>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</si>
  <si>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</si>
  <si>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</si>
  <si>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</si>
  <si>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</si>
  <si>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</si>
  <si>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</si>
  <si>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</si>
  <si>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</si>
  <si>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</si>
  <si>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</si>
  <si>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</si>
  <si>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</si>
  <si>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</si>
  <si>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</si>
  <si>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</si>
  <si>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</si>
  <si>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</si>
  <si>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</si>
  <si>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</si>
  <si>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</si>
  <si>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</si>
  <si>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</si>
  <si>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</si>
  <si>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</si>
  <si>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</si>
  <si>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</si>
  <si>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</si>
  <si>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</si>
  <si>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</si>
  <si>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</si>
  <si>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</si>
  <si>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</si>
  <si>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</si>
  <si>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</si>
  <si>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</si>
  <si>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</si>
  <si>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</si>
  <si>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</si>
  <si>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</si>
  <si>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</si>
  <si>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</si>
  <si>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</si>
  <si>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</si>
  <si>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</si>
  <si>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</si>
  <si>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</si>
  <si>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</si>
  <si>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</si>
  <si>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</si>
  <si>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</si>
  <si>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</si>
  <si>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</si>
  <si>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</si>
  <si>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</si>
  <si>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</si>
  <si>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</si>
  <si>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</si>
  <si>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</si>
  <si>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</si>
  <si>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</si>
  <si>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</si>
  <si>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</si>
  <si>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</si>
  <si>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</si>
  <si>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</si>
  <si>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</si>
  <si>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</si>
  <si>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</si>
  <si>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</si>
  <si>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</si>
  <si>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</si>
  <si>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</si>
  <si>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</si>
  <si>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</si>
  <si>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</si>
  <si>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</si>
  <si>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</si>
  <si>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</si>
  <si>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</si>
  <si>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</si>
  <si>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</si>
  <si>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</si>
  <si>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</si>
  <si>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</si>
  <si>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</si>
  <si>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</si>
  <si>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</si>
  <si>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</si>
  <si>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</si>
  <si>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</si>
  <si>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</si>
  <si>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</si>
  <si>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</si>
  <si>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</si>
  <si>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</si>
  <si>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</si>
  <si>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</si>
  <si>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</si>
  <si>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</si>
  <si>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</si>
  <si>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</si>
  <si>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</si>
  <si>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</si>
  <si>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</si>
  <si>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</si>
  <si>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</si>
  <si>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</si>
  <si>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</si>
  <si>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</si>
  <si>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</si>
  <si>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</si>
  <si>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</si>
  <si>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</si>
  <si>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</si>
  <si>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</si>
  <si>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</si>
  <si>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</si>
  <si>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</si>
  <si>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</si>
  <si>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</si>
  <si>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</si>
  <si>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</si>
  <si>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</si>
  <si>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</si>
  <si>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</si>
  <si>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</si>
  <si>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</si>
  <si>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</si>
  <si>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</si>
  <si>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</si>
  <si>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</si>
  <si>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</si>
  <si>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</si>
  <si>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</si>
  <si>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</si>
  <si>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</si>
  <si>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</si>
  <si>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</si>
  <si>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</si>
  <si>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</si>
  <si>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</si>
  <si>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</si>
  <si>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</si>
  <si>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</si>
  <si>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</si>
  <si>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</si>
  <si>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</si>
  <si>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</si>
  <si>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</si>
  <si>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</si>
  <si>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</si>
  <si>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</si>
  <si>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</si>
  <si>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</si>
  <si>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</si>
  <si>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</si>
  <si>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</si>
  <si>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</si>
  <si>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</si>
  <si>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</si>
  <si>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</si>
  <si>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</si>
  <si>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</si>
  <si>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</si>
  <si>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</si>
  <si>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</si>
  <si>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</si>
  <si>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</si>
  <si>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</si>
  <si>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</si>
  <si>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</si>
  <si>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</si>
  <si>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</si>
  <si>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</si>
  <si>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</si>
  <si>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</si>
  <si>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</si>
  <si>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</si>
  <si>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</si>
  <si>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</si>
  <si>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</si>
  <si>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</si>
  <si>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</si>
  <si>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</si>
  <si>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</si>
  <si>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</si>
  <si>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</si>
  <si>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</si>
  <si>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</si>
  <si>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</si>
  <si>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</si>
  <si>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</si>
  <si>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</si>
  <si>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</si>
  <si>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</si>
  <si>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</si>
  <si>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</si>
  <si>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</si>
  <si>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</si>
  <si>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</si>
  <si>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</si>
  <si>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</si>
  <si>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</si>
  <si>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</si>
  <si>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</si>
  <si>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</si>
  <si>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</si>
  <si>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</si>
  <si>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</si>
  <si>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</si>
  <si>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</si>
  <si>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</si>
  <si>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</si>
  <si>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</si>
  <si>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</si>
  <si>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</si>
  <si>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</si>
  <si>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</si>
  <si>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</si>
  <si>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</si>
  <si>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</si>
  <si>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</si>
  <si>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</si>
  <si>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</si>
  <si>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</si>
  <si>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</si>
  <si>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</si>
  <si>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</si>
  <si>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</si>
  <si>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</si>
  <si>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</si>
  <si>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</si>
  <si>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</si>
  <si>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</si>
  <si>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</si>
  <si>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</si>
  <si>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</si>
  <si>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</si>
  <si>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</si>
  <si>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</si>
  <si>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</si>
  <si>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</si>
  <si>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</si>
  <si>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</si>
  <si>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</si>
  <si>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</si>
  <si>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</si>
  <si>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</si>
  <si>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</si>
  <si>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</si>
  <si>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</si>
  <si>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</si>
  <si>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</si>
  <si>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</si>
  <si>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</si>
  <si>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</si>
  <si>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</si>
  <si>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</si>
  <si>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</si>
  <si>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</si>
  <si>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</si>
  <si>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</si>
  <si>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</si>
  <si>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</si>
  <si>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</si>
  <si>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</si>
  <si>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</si>
  <si>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</si>
  <si>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</si>
  <si>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</si>
  <si>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</si>
  <si>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</si>
  <si>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</si>
  <si>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</si>
  <si>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</si>
  <si>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</si>
  <si>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</si>
  <si>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</si>
  <si>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</si>
  <si>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</si>
  <si>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</si>
  <si>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</si>
  <si>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</si>
  <si>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</si>
  <si>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</si>
  <si>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</si>
  <si>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</si>
  <si>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</si>
  <si>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</si>
  <si>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</si>
  <si>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</si>
  <si>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</si>
  <si>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</si>
  <si>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</si>
  <si>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</si>
  <si>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</si>
  <si>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</si>
  <si>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</si>
  <si>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</si>
  <si>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</si>
  <si>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</si>
  <si>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</si>
  <si>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</si>
  <si>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</si>
  <si>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</si>
  <si>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</si>
  <si>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</si>
  <si>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</si>
  <si>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</si>
  <si>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</si>
  <si>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</si>
  <si>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</si>
  <si>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</si>
  <si>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</si>
  <si>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</si>
  <si>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</si>
  <si>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</si>
  <si>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</si>
  <si>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</si>
  <si>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</si>
  <si>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</si>
  <si>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</si>
  <si>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</si>
  <si>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</si>
  <si>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</si>
  <si>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</si>
  <si>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</si>
  <si>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</si>
  <si>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</si>
  <si>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</si>
  <si>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</si>
  <si>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</si>
  <si>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</si>
  <si>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</si>
  <si>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</si>
  <si>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</si>
  <si>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</si>
  <si>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</si>
  <si>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</si>
  <si>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</si>
  <si>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</si>
  <si>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</si>
  <si>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</si>
  <si>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</si>
  <si>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</si>
  <si>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</si>
  <si>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</si>
  <si>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</si>
  <si>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</si>
  <si>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</si>
  <si>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</si>
  <si>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</si>
  <si>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</si>
  <si>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</si>
  <si>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</si>
  <si>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</si>
  <si>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</si>
  <si>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</si>
  <si>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</si>
  <si>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</si>
  <si>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</si>
  <si>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</si>
  <si>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</si>
  <si>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</si>
  <si>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</si>
  <si>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</si>
  <si>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</si>
  <si>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</si>
  <si>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</si>
  <si>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</si>
  <si>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</si>
  <si>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</si>
  <si>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</si>
  <si>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</si>
  <si>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</si>
  <si>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</si>
  <si>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</si>
  <si>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</si>
  <si>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</si>
  <si>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</si>
  <si>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</si>
  <si>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</si>
  <si>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</si>
  <si>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</si>
  <si>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</si>
  <si>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</si>
  <si>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</si>
  <si>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</si>
  <si>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</si>
  <si>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</si>
  <si>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</si>
  <si>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</si>
  <si>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</si>
  <si>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</si>
  <si>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</si>
  <si>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</si>
  <si>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</si>
  <si>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</si>
  <si>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</si>
  <si>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</si>
  <si>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</si>
  <si>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</si>
  <si>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</si>
  <si>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</si>
  <si>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</si>
  <si>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</si>
  <si>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</si>
  <si>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</si>
  <si>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</si>
  <si>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</si>
  <si>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</si>
  <si>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</si>
  <si>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</si>
  <si>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</si>
  <si>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</si>
  <si>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</si>
  <si>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</si>
  <si>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</si>
  <si>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</si>
  <si>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</si>
  <si>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</si>
  <si>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</si>
  <si>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</si>
  <si>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</si>
  <si>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</si>
  <si>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</si>
  <si>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</si>
  <si>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</si>
  <si>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</si>
  <si>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</si>
  <si>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</si>
  <si>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</si>
  <si>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</si>
  <si>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</si>
  <si>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</si>
  <si>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</si>
  <si>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</si>
  <si>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</si>
  <si>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</si>
  <si>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</si>
  <si>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</si>
  <si>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</si>
  <si>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</si>
  <si>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</si>
  <si>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</si>
  <si>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</si>
  <si>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</si>
  <si>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</si>
  <si>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</si>
  <si>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</si>
  <si>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</si>
  <si>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</si>
  <si>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</si>
  <si>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</si>
  <si>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</si>
  <si>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</si>
  <si>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</si>
  <si>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</si>
  <si>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</si>
  <si>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</si>
  <si>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</si>
  <si>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</si>
  <si>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</si>
  <si>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</si>
  <si>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</si>
  <si>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</si>
  <si>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</si>
  <si>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</si>
  <si>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</si>
  <si>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</si>
  <si>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</si>
  <si>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</si>
  <si>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</si>
  <si>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</si>
  <si>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</si>
  <si>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</si>
  <si>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</si>
  <si>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</si>
  <si>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</si>
  <si>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</si>
  <si>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</si>
  <si>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</si>
  <si>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</si>
  <si>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</si>
  <si>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</si>
  <si>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</si>
  <si>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</si>
  <si>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</si>
  <si>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</si>
  <si>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</si>
  <si>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</si>
  <si>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</si>
  <si>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</si>
  <si>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</si>
  <si>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</si>
  <si>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</si>
  <si>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</si>
  <si>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</si>
  <si>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</si>
  <si>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</si>
  <si>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</si>
  <si>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</si>
  <si>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</si>
  <si>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</si>
  <si>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</si>
  <si>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</si>
  <si>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</si>
  <si>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</si>
  <si>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</si>
  <si>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</si>
  <si>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</si>
  <si>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</si>
  <si>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</si>
  <si>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</si>
  <si>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</si>
  <si>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</si>
  <si>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</si>
  <si>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</si>
  <si>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</si>
  <si>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</si>
  <si>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</si>
  <si>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</si>
  <si>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</si>
  <si>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</si>
  <si>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</si>
  <si>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</si>
  <si>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</si>
  <si>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</si>
  <si>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</si>
  <si>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</si>
  <si>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</si>
  <si>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</si>
  <si>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</si>
  <si>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</si>
  <si>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</si>
  <si>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</si>
  <si>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</si>
  <si>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</si>
  <si>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</si>
  <si>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</si>
  <si>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</si>
  <si>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</si>
  <si>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</si>
  <si>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</si>
  <si>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</si>
  <si>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</si>
  <si>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</si>
  <si>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</si>
  <si>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</si>
  <si>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</si>
  <si>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</si>
  <si>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</si>
  <si>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</si>
  <si>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</si>
  <si>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</si>
  <si>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</si>
  <si>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</si>
  <si>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</si>
  <si>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</si>
  <si>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</si>
  <si>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</si>
  <si>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</si>
  <si>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</si>
  <si>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</si>
  <si>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</si>
  <si>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</si>
  <si>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</si>
  <si>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</si>
  <si>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</si>
  <si>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</si>
  <si>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</si>
  <si>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</si>
  <si>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</si>
  <si>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</si>
  <si>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</si>
  <si>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</si>
  <si>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</si>
  <si>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</si>
  <si>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</si>
  <si>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</si>
  <si>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</si>
  <si>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</si>
  <si>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</si>
  <si>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</si>
  <si>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</si>
  <si>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</si>
  <si>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</si>
  <si>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</si>
  <si>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</si>
  <si>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</si>
  <si>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</si>
  <si>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</si>
  <si>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</si>
  <si>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</si>
  <si>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</si>
  <si>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</si>
  <si>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</si>
  <si>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</si>
  <si>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</si>
  <si>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</si>
  <si>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</si>
  <si>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</si>
  <si>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</si>
  <si>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</si>
  <si>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</si>
  <si>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</si>
  <si>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</si>
  <si>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</si>
  <si>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</si>
  <si>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</si>
  <si>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</si>
  <si>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</si>
  <si>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</si>
  <si>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</si>
  <si>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</si>
  <si>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</si>
  <si>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</si>
  <si>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</si>
  <si>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</si>
  <si>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</si>
  <si>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</si>
  <si>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</si>
  <si>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</si>
  <si>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</si>
  <si>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</si>
  <si>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</si>
  <si>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</si>
  <si>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</si>
  <si>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</si>
  <si>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</si>
  <si>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</si>
  <si>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</si>
  <si>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</si>
  <si>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</si>
  <si>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</si>
  <si>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</si>
  <si>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</si>
  <si>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</si>
  <si>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</si>
  <si>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</si>
  <si>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</si>
  <si>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</si>
  <si>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</si>
  <si>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</si>
  <si>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</si>
  <si>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</si>
  <si>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</si>
  <si>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</si>
  <si>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</si>
  <si>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</si>
  <si>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</si>
  <si>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</si>
  <si>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</si>
  <si>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</si>
  <si>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</si>
  <si>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</si>
  <si>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</si>
  <si>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</si>
  <si>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</si>
  <si>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</si>
  <si>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</si>
  <si>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</si>
  <si>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</si>
  <si>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</si>
  <si>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</si>
  <si>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</si>
  <si>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</si>
  <si>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</si>
  <si>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</si>
  <si>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</si>
  <si>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</si>
  <si>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</si>
  <si>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</si>
  <si>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</si>
  <si>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</si>
  <si>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</si>
  <si>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</si>
  <si>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</si>
  <si>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</si>
  <si>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</si>
  <si>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</si>
  <si>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</si>
  <si>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</si>
  <si>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</si>
  <si>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</si>
  <si>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</si>
  <si>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</si>
  <si>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</si>
  <si>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</si>
  <si>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</si>
  <si>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</si>
  <si>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</si>
  <si>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</si>
  <si>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</si>
  <si>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</si>
  <si>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</si>
  <si>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</si>
  <si>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</si>
  <si>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</si>
  <si>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</si>
  <si>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</si>
  <si>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</si>
  <si>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</si>
  <si>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</si>
  <si>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</si>
  <si>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</si>
  <si>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</si>
  <si>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</si>
  <si>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</si>
  <si>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</si>
  <si>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</si>
  <si>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</si>
  <si>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</si>
  <si>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</si>
  <si>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</si>
  <si>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</si>
  <si>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</si>
  <si>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</si>
  <si>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</si>
  <si>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</si>
  <si>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</si>
  <si>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</si>
  <si>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</si>
  <si>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</si>
  <si>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</si>
  <si>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</si>
  <si>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</si>
  <si>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</si>
  <si>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</si>
  <si>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</si>
  <si>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</si>
  <si>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</si>
  <si>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</si>
  <si>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</si>
  <si>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</si>
  <si>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</si>
  <si>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</si>
  <si>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</si>
  <si>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</si>
  <si>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</si>
  <si>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</si>
  <si>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</si>
  <si>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</si>
  <si>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</si>
  <si>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</si>
  <si>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</si>
  <si>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</si>
  <si>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</si>
  <si>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</si>
  <si>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</si>
  <si>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</si>
  <si>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</si>
  <si>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</si>
  <si>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</si>
  <si>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</si>
  <si>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</si>
  <si>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</si>
  <si>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</si>
  <si>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</si>
  <si>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</si>
  <si>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</si>
  <si>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</si>
  <si>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</si>
  <si>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</si>
  <si>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</si>
  <si>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</si>
  <si>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</si>
  <si>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</si>
  <si>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</si>
  <si>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</si>
  <si>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</si>
  <si>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</si>
  <si>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</si>
  <si>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</si>
  <si>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</si>
  <si>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</si>
  <si>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</si>
  <si>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</si>
  <si>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</si>
  <si>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</si>
  <si>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</si>
  <si>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</si>
  <si>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</si>
  <si>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</si>
  <si>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</si>
  <si>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</si>
  <si>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</si>
  <si>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</si>
  <si>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</si>
  <si>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</si>
  <si>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</si>
  <si>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</si>
  <si>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</si>
  <si>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</si>
  <si>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</si>
  <si>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</si>
  <si>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</si>
  <si>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</si>
  <si>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</si>
  <si>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</si>
  <si>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</si>
  <si>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</si>
  <si>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</si>
  <si>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</si>
  <si>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</si>
  <si>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</si>
  <si>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</si>
  <si>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</si>
  <si>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</si>
  <si>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</si>
  <si>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</si>
  <si>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</si>
  <si>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</si>
  <si>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</si>
  <si>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</si>
  <si>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</si>
  <si>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</si>
  <si>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</si>
  <si>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</si>
  <si>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</si>
  <si>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</si>
  <si>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</si>
  <si>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</si>
  <si>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</si>
  <si>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</si>
  <si>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</si>
  <si>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</si>
  <si>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</si>
  <si>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</si>
  <si>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</si>
  <si>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</si>
  <si>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</si>
  <si>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</si>
  <si>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</si>
  <si>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</si>
  <si>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</si>
  <si>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</si>
  <si>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</si>
  <si>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</si>
  <si>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</si>
  <si>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</si>
  <si>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</si>
  <si>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</si>
  <si>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</si>
  <si>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</si>
  <si>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</si>
  <si>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</si>
  <si>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</si>
  <si>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</si>
  <si>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</si>
  <si>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</si>
  <si>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</si>
  <si>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</si>
  <si>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</si>
  <si>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</si>
  <si>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</si>
  <si>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</si>
  <si>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</si>
  <si>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</si>
  <si>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</si>
  <si>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</si>
  <si>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</si>
  <si>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</si>
  <si>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</si>
  <si>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</si>
  <si>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</si>
  <si>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</si>
  <si>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</si>
  <si>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</si>
  <si>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</si>
  <si>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</si>
  <si>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</si>
  <si>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</si>
  <si>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</si>
  <si>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</si>
  <si>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</si>
  <si>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</si>
  <si>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</si>
  <si>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</si>
  <si>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</si>
  <si>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</si>
  <si>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</si>
  <si>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</si>
  <si>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</si>
  <si>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</si>
  <si>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</si>
  <si>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</si>
  <si>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</si>
  <si>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</si>
  <si>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</si>
  <si>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</si>
  <si>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</si>
  <si>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</si>
  <si>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</si>
  <si>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</si>
  <si>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</si>
  <si>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</si>
  <si>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</si>
  <si>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</si>
  <si>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</si>
  <si>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</si>
  <si>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</si>
  <si>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</si>
  <si>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</si>
  <si>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</si>
  <si>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</si>
  <si>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</si>
  <si>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</si>
  <si>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</si>
  <si>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</si>
  <si>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</si>
  <si>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</si>
  <si>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</si>
  <si>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</si>
  <si>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</si>
  <si>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</si>
  <si>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</si>
  <si>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</si>
  <si>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</si>
  <si>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</si>
  <si>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</si>
  <si>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</si>
  <si>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</si>
  <si>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</si>
  <si>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</si>
  <si>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</si>
  <si>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</si>
  <si>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</si>
  <si>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</si>
  <si>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</si>
  <si>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</si>
  <si>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</si>
  <si>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</si>
  <si>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</si>
  <si>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</si>
  <si>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</si>
  <si>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</si>
  <si>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</si>
  <si>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</si>
  <si>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</si>
  <si>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</si>
  <si>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</si>
  <si>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</si>
  <si>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</si>
  <si>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</si>
  <si>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</si>
  <si>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</si>
  <si>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</si>
  <si>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</si>
  <si>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</si>
  <si>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</si>
  <si>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</si>
  <si>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</si>
  <si>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</si>
  <si>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</si>
  <si>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</si>
  <si>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</si>
  <si>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</si>
  <si>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</si>
  <si>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</si>
  <si>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</si>
  <si>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</si>
  <si>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</si>
  <si>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</si>
  <si>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</si>
  <si>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</si>
  <si>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</si>
  <si>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</si>
  <si>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</si>
  <si>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</si>
  <si>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</si>
  <si>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</si>
  <si>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</si>
  <si>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</si>
  <si>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</si>
  <si>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</si>
  <si>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</si>
  <si>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</si>
  <si>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</si>
  <si>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</si>
  <si>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</si>
  <si>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</si>
  <si>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</si>
  <si>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</si>
  <si>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</si>
  <si>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</si>
  <si>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</si>
  <si>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</si>
  <si>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</si>
  <si>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</si>
  <si>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</si>
  <si>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</si>
  <si>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</si>
  <si>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</si>
  <si>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</si>
  <si>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</si>
  <si>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</si>
  <si>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</si>
  <si>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</si>
  <si>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</si>
  <si>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</si>
  <si>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</si>
  <si>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</si>
  <si>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</si>
  <si>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</si>
  <si>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</si>
  <si>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</si>
  <si>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</si>
  <si>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</si>
  <si>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</si>
  <si>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</si>
  <si>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</si>
  <si>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</si>
  <si>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</si>
  <si>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</si>
  <si>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</si>
  <si>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</si>
  <si>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</si>
  <si>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</si>
  <si>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</si>
  <si>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</si>
  <si>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</si>
  <si>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</si>
  <si>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</si>
  <si>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</si>
  <si>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</si>
  <si>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</si>
  <si>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</si>
  <si>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</si>
  <si>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</si>
  <si>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</si>
  <si>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</si>
  <si>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</si>
  <si>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</si>
  <si>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</si>
  <si>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</si>
  <si>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</si>
  <si>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</si>
  <si>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</si>
  <si>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</si>
  <si>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</si>
  <si>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</si>
  <si>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</si>
  <si>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</si>
  <si>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</si>
  <si>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</si>
  <si>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</si>
  <si>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</si>
  <si>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</si>
  <si>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</si>
  <si>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</si>
  <si>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</si>
  <si>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</si>
  <si>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</si>
  <si>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</si>
  <si>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</si>
  <si>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</si>
  <si>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</si>
  <si>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</si>
  <si>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</si>
  <si>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</si>
  <si>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</si>
  <si>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</si>
  <si>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</si>
  <si>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</si>
  <si>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</si>
  <si>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</si>
  <si>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</si>
  <si>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</si>
  <si>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</si>
  <si>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</si>
  <si>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</si>
  <si>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</si>
  <si>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</si>
  <si>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</si>
  <si>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</si>
  <si>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</si>
  <si>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</si>
  <si>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</si>
  <si>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</si>
  <si>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</si>
  <si>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</si>
  <si>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</si>
  <si>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</si>
  <si>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</si>
  <si>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</si>
  <si>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</si>
  <si>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</si>
  <si>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</si>
  <si>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</si>
  <si>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</si>
  <si>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</si>
  <si>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</si>
  <si>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</si>
  <si>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</si>
  <si>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</si>
  <si>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</si>
  <si>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</si>
  <si>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</si>
  <si>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</si>
  <si>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</si>
  <si>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</si>
  <si>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</si>
  <si>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</si>
  <si>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</si>
  <si>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</si>
  <si>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</si>
  <si>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</si>
  <si>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</si>
  <si>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</si>
  <si>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</si>
  <si>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</si>
  <si>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</si>
  <si>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</si>
  <si>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</si>
  <si>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</si>
  <si>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</si>
  <si>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</si>
  <si>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</si>
  <si>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</si>
  <si>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</si>
  <si>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</si>
  <si>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</si>
  <si>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</si>
  <si>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</si>
  <si>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</si>
  <si>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</si>
  <si>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</si>
  <si>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</si>
  <si>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</si>
  <si>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</si>
  <si>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</si>
  <si>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</si>
  <si>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</si>
  <si>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</si>
  <si>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</si>
  <si>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</si>
  <si>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</si>
  <si>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</si>
  <si>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</si>
  <si>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</si>
  <si>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</si>
  <si>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</si>
  <si>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</si>
  <si>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</si>
  <si>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</si>
  <si>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</si>
  <si>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</si>
  <si>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</si>
  <si>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</si>
  <si>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</si>
  <si>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</si>
  <si>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</si>
  <si>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</si>
  <si>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</si>
  <si>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</si>
  <si>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</si>
  <si>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</si>
  <si>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</si>
  <si>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</si>
  <si>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</si>
  <si>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</si>
  <si>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</si>
  <si>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</si>
  <si>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</si>
  <si>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</si>
  <si>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</si>
  <si>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</si>
  <si>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</si>
  <si>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</si>
  <si>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</si>
  <si>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</si>
  <si>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</si>
  <si>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</si>
  <si>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</si>
  <si>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</si>
  <si>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</si>
  <si>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</si>
  <si>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</si>
  <si>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</si>
  <si>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</si>
  <si>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</si>
  <si>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</si>
  <si>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</si>
  <si>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</si>
  <si>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</si>
  <si>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</si>
  <si>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</si>
  <si>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</si>
  <si>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</si>
  <si>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</si>
  <si>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</si>
  <si>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</si>
  <si>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</si>
  <si>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</si>
  <si>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</si>
  <si>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</si>
  <si>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</si>
  <si>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</si>
  <si>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</si>
  <si>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</si>
  <si>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</si>
  <si>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</si>
  <si>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</si>
  <si>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</si>
  <si>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</si>
  <si>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</si>
  <si>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</si>
  <si>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</si>
  <si>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</si>
  <si>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</si>
  <si>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</si>
  <si>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</si>
  <si>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</si>
  <si>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</si>
  <si>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</si>
  <si>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</si>
  <si>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</si>
  <si>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</si>
  <si>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</si>
  <si>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</si>
  <si>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</si>
  <si>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</si>
  <si>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</si>
  <si>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</si>
  <si>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</si>
  <si>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</si>
  <si>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</si>
  <si>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</si>
  <si>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</si>
  <si>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</si>
  <si>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</si>
  <si>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</si>
  <si>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</si>
  <si>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</si>
  <si>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</si>
  <si>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</si>
  <si>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</si>
  <si>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</si>
  <si>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</si>
  <si>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</si>
  <si>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</si>
  <si>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</si>
  <si>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</si>
  <si>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</si>
  <si>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</si>
  <si>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</si>
  <si>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</si>
  <si>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</si>
  <si>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</si>
  <si>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</si>
  <si>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</si>
  <si>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</si>
  <si>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</si>
  <si>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</si>
  <si>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</si>
  <si>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</si>
  <si>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</si>
  <si>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</si>
  <si>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</si>
  <si>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</si>
  <si>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</si>
  <si>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</si>
  <si>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</si>
  <si>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</si>
  <si>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</si>
  <si>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</si>
  <si>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</si>
  <si>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</si>
  <si>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</si>
  <si>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</si>
  <si>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</si>
  <si>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</si>
  <si>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</si>
  <si>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</si>
  <si>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</si>
  <si>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</si>
  <si>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</si>
  <si>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</si>
  <si>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</si>
  <si>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</si>
  <si>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</si>
  <si>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</si>
  <si>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</si>
  <si>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</si>
  <si>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</si>
  <si>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</si>
  <si>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</si>
  <si>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</si>
  <si>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</si>
  <si>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</si>
  <si>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</si>
  <si>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</si>
  <si>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</si>
  <si>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</si>
  <si>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</si>
  <si>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</si>
  <si>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</si>
  <si>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</si>
  <si>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</si>
  <si>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</si>
  <si>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</si>
  <si>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</si>
  <si>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</si>
  <si>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</si>
  <si>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</si>
  <si>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</si>
  <si>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</si>
  <si>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</si>
  <si>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</si>
  <si>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</si>
  <si>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</si>
  <si>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</si>
  <si>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</si>
  <si>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</si>
  <si>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</si>
  <si>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</si>
  <si>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</si>
  <si>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</si>
  <si>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</si>
  <si>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</si>
  <si>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</si>
  <si>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</si>
  <si>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</si>
  <si>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</si>
  <si>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</si>
  <si>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</si>
  <si>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</si>
  <si>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</si>
  <si>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</si>
  <si>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</si>
  <si>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</si>
  <si>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</si>
  <si>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</si>
  <si>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</si>
  <si>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</si>
  <si>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</si>
  <si>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</si>
  <si>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</si>
  <si>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</si>
  <si>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</si>
  <si>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</si>
  <si>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</si>
  <si>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</si>
  <si>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</si>
  <si>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</si>
  <si>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</si>
  <si>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</si>
  <si>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</si>
  <si>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</si>
  <si>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</si>
  <si>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</si>
  <si>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</si>
  <si>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</si>
  <si>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</si>
  <si>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</si>
  <si>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</si>
  <si>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</si>
  <si>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</si>
  <si>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</si>
  <si>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</si>
  <si>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</si>
  <si>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</si>
  <si>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</si>
  <si>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</si>
  <si>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</si>
  <si>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</si>
  <si>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</si>
  <si>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</si>
  <si>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</si>
  <si>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</si>
  <si>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</si>
  <si>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</si>
  <si>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</si>
  <si>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</si>
  <si>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</si>
  <si>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</si>
  <si>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</si>
  <si>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</si>
  <si>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</si>
  <si>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</si>
  <si>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</si>
  <si>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</si>
  <si>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</si>
  <si>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</si>
  <si>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</si>
  <si>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</si>
  <si>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</si>
  <si>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</si>
  <si>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</si>
  <si>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</si>
  <si>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</si>
  <si>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</si>
  <si>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</si>
  <si>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</si>
  <si>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</si>
  <si>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</si>
  <si>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</si>
  <si>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</si>
  <si>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</si>
  <si>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</si>
  <si>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</si>
  <si>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</si>
  <si>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</si>
  <si>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</si>
  <si>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</si>
  <si>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</si>
  <si>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</si>
  <si>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</si>
  <si>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</si>
  <si>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</si>
  <si>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</si>
  <si>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</si>
  <si>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</si>
  <si>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</si>
  <si>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</si>
  <si>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</si>
  <si>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</si>
  <si>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</si>
  <si>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</si>
  <si>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</si>
  <si>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</si>
  <si>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</si>
  <si>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</si>
  <si>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</si>
  <si>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</si>
  <si>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</si>
  <si>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</si>
  <si>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</si>
  <si>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</si>
  <si>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</si>
  <si>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</si>
  <si>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</si>
  <si>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</si>
  <si>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</si>
  <si>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</si>
  <si>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</si>
  <si>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</si>
  <si>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</si>
  <si>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</si>
  <si>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</si>
  <si>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</si>
  <si>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</si>
  <si>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</si>
  <si>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</si>
  <si>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</si>
  <si>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</si>
  <si>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</si>
  <si>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</si>
  <si>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</si>
  <si>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</si>
  <si>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</si>
  <si>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</si>
  <si>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</si>
  <si>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</si>
  <si>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</si>
  <si>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</si>
  <si>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</si>
  <si>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</si>
  <si>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</si>
  <si>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</si>
  <si>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</si>
  <si>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</si>
  <si>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</si>
  <si>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</si>
  <si>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</si>
  <si>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</si>
  <si>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</si>
  <si>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</si>
  <si>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</si>
  <si>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</si>
  <si>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</si>
  <si>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</si>
  <si>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</si>
  <si>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</si>
  <si>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</si>
  <si>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</si>
  <si>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</si>
  <si>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</si>
  <si>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</si>
  <si>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</si>
  <si>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</si>
  <si>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</si>
  <si>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</si>
  <si>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</si>
  <si>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</si>
  <si>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</si>
  <si>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</si>
  <si>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</si>
  <si>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</si>
  <si>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</si>
  <si>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</si>
  <si>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</si>
  <si>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</si>
  <si>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</si>
  <si>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</si>
  <si>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</si>
  <si>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</si>
  <si>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</si>
  <si>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</si>
  <si>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</si>
  <si>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</si>
  <si>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</si>
  <si>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</si>
  <si>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</si>
  <si>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</si>
  <si>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</si>
  <si>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</si>
  <si>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</si>
  <si>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</si>
  <si>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</si>
  <si>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</si>
  <si>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</si>
  <si>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</si>
  <si>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</si>
  <si>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</si>
  <si>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</si>
  <si>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</si>
  <si>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</si>
  <si>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</si>
  <si>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</si>
  <si>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</si>
  <si>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</si>
  <si>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</si>
  <si>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</si>
  <si>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</si>
  <si>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</si>
  <si>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</si>
  <si>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</si>
  <si>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</si>
  <si>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</si>
  <si>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</si>
  <si>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</si>
  <si>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</si>
  <si>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</si>
  <si>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</si>
  <si>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</si>
  <si>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</si>
  <si>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</si>
  <si>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</si>
  <si>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</si>
  <si>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</si>
  <si>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</si>
  <si>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</si>
  <si>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</si>
  <si>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</si>
  <si>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</si>
  <si>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</si>
  <si>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</si>
  <si>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</si>
  <si>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</si>
  <si>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</si>
  <si>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</si>
  <si>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</si>
  <si>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</si>
  <si>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</si>
  <si>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</si>
  <si>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</si>
  <si>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</si>
  <si>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</si>
  <si>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</si>
  <si>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</si>
  <si>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</si>
  <si>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</si>
  <si>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</si>
  <si>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</si>
  <si>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</si>
  <si>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</si>
  <si>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</si>
  <si>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</si>
  <si>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</si>
  <si>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</si>
  <si>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</si>
  <si>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</si>
  <si>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</si>
  <si>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</si>
  <si>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</si>
  <si>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</si>
  <si>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</si>
  <si>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</si>
  <si>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</si>
  <si>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</si>
  <si>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</si>
  <si>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</si>
  <si>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</si>
  <si>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</si>
  <si>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</si>
  <si>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</si>
  <si>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</si>
  <si>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</si>
  <si>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</si>
  <si>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</si>
  <si>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</si>
  <si>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</si>
  <si>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</si>
  <si>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</si>
  <si>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</si>
  <si>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</si>
  <si>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</si>
  <si>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</si>
  <si>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</si>
  <si>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</si>
  <si>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</si>
  <si>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</si>
  <si>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</si>
  <si>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</si>
  <si>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</si>
  <si>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</si>
  <si>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</si>
  <si>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</si>
  <si>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</si>
  <si>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</si>
  <si>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</si>
  <si>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</si>
  <si>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</si>
  <si>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</si>
  <si>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</si>
  <si>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</si>
  <si>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</si>
  <si>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</si>
  <si>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</si>
  <si>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</si>
  <si>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</si>
  <si>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</si>
  <si>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</si>
  <si>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</si>
  <si>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</si>
  <si>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</si>
  <si>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</si>
  <si>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</si>
  <si>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</si>
  <si>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</si>
  <si>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</si>
  <si>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</si>
  <si>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</si>
  <si>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</si>
  <si>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</si>
  <si>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</si>
  <si>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</si>
  <si>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</si>
  <si>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</si>
  <si>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</si>
  <si>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</si>
  <si>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</si>
  <si>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</si>
  <si>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</si>
  <si>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</si>
  <si>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</si>
  <si>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</si>
  <si>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</si>
  <si>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</si>
  <si>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</si>
  <si>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</si>
  <si>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</si>
  <si>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</si>
  <si>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</si>
  <si>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</si>
  <si>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</si>
  <si>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</si>
  <si>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</si>
  <si>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</si>
  <si>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</si>
  <si>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</si>
  <si>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</si>
  <si>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</si>
  <si>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</si>
  <si>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</si>
  <si>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</si>
  <si>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</si>
  <si>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</si>
  <si>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</si>
  <si>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</si>
  <si>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</si>
  <si>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</si>
  <si>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</si>
  <si>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</si>
  <si>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</si>
  <si>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</si>
  <si>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</si>
  <si>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</si>
  <si>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</si>
  <si>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</si>
  <si>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</si>
  <si>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</si>
  <si>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</si>
  <si>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</si>
  <si>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</si>
  <si>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</si>
  <si>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</si>
  <si>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</si>
  <si>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</si>
  <si>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</si>
  <si>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</si>
  <si>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</si>
  <si>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</si>
  <si>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</si>
  <si>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</si>
  <si>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</si>
  <si>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</si>
  <si>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</si>
  <si>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</si>
  <si>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</si>
  <si>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</si>
  <si>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</si>
  <si>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</si>
  <si>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</si>
  <si>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</si>
  <si>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</si>
  <si>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</si>
  <si>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</si>
  <si>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</si>
  <si>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</si>
  <si>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</si>
  <si>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</si>
  <si>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</si>
  <si>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</si>
  <si>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</si>
  <si>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</si>
  <si>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</si>
  <si>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</si>
  <si>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</si>
  <si>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</si>
  <si>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</si>
  <si>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</si>
  <si>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</si>
  <si>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</si>
  <si>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</si>
  <si>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</si>
  <si>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</si>
  <si>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</si>
  <si>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</si>
  <si>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</si>
  <si>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</si>
  <si>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</si>
  <si>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</si>
  <si>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</si>
  <si>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</si>
  <si>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</si>
  <si>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</si>
  <si>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</si>
  <si>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</si>
  <si>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</si>
  <si>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</si>
  <si>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</si>
  <si>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</si>
  <si>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</si>
  <si>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</si>
  <si>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</si>
  <si>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</si>
  <si>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</si>
  <si>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</si>
  <si>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</si>
  <si>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</si>
  <si>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</si>
  <si>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</si>
  <si>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</si>
  <si>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</si>
  <si>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</si>
  <si>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</si>
  <si>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</si>
  <si>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</si>
  <si>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</si>
  <si>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</si>
  <si>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</si>
  <si>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</si>
  <si>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</si>
  <si>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</si>
  <si>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</si>
  <si>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</si>
  <si>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</si>
  <si>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</si>
  <si>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</si>
  <si>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</si>
  <si>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</si>
  <si>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</si>
  <si>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</si>
  <si>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</si>
  <si>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</si>
  <si>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</si>
  <si>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</si>
  <si>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</si>
  <si>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</si>
  <si>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</si>
  <si>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</si>
  <si>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</si>
  <si>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</si>
  <si>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</si>
  <si>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</si>
  <si>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</si>
  <si>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</si>
  <si>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</si>
  <si>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</si>
  <si>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</si>
  <si>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</si>
  <si>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</si>
  <si>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</si>
  <si>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</si>
  <si>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</si>
  <si>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</si>
  <si>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</si>
  <si>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</si>
  <si>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</si>
  <si>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</si>
  <si>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</si>
  <si>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</si>
  <si>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</si>
  <si>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</si>
  <si>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</si>
  <si>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</si>
  <si>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</si>
  <si>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</si>
  <si>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</si>
  <si>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</si>
  <si>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</si>
  <si>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</si>
  <si>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</si>
  <si>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</si>
  <si>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</si>
  <si>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</si>
  <si>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</si>
  <si>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</si>
  <si>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</si>
  <si>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</si>
  <si>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</si>
  <si>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</si>
  <si>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</si>
  <si>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</si>
  <si>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</si>
  <si>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</si>
  <si>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</si>
  <si>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</si>
  <si>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</si>
  <si>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</si>
  <si>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</si>
  <si>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</si>
  <si>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</si>
  <si>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</si>
  <si>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</si>
  <si>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</si>
  <si>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</si>
  <si>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</si>
  <si>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</si>
  <si>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</si>
  <si>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</si>
  <si>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</si>
  <si>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</si>
  <si>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</si>
  <si>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</si>
  <si>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</si>
  <si>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</si>
  <si>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</si>
  <si>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</si>
  <si>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</si>
  <si>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</si>
  <si>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</si>
  <si>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</si>
  <si>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</si>
  <si>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</si>
  <si>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</si>
  <si>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</si>
  <si>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</si>
  <si>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</si>
  <si>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</si>
  <si>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</si>
  <si>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</si>
  <si>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</si>
  <si>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</si>
  <si>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</si>
  <si>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</si>
  <si>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</si>
  <si>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</si>
  <si>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</si>
  <si>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</si>
  <si>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</si>
  <si>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</si>
  <si>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</si>
  <si>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</si>
  <si>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</si>
  <si>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</si>
  <si>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</si>
  <si>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</si>
  <si>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</si>
  <si>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</si>
  <si>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</si>
  <si>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</si>
  <si>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</si>
  <si>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</si>
  <si>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</si>
  <si>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</si>
  <si>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</si>
  <si>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</si>
  <si>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</si>
  <si>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</si>
  <si>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</si>
  <si>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</si>
  <si>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</si>
  <si>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</si>
  <si>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</si>
  <si>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</si>
  <si>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</si>
  <si>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</si>
  <si>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</si>
  <si>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</si>
  <si>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</si>
  <si>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</si>
  <si>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</si>
  <si>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</si>
  <si>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</si>
  <si>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</si>
  <si>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</si>
  <si>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</si>
  <si>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</si>
  <si>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</si>
  <si>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</si>
  <si>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</si>
  <si>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</si>
  <si>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</si>
  <si>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</si>
  <si>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</si>
  <si>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</si>
  <si>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</si>
  <si>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</si>
  <si>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</si>
  <si>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</si>
  <si>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</si>
  <si>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</si>
  <si>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</si>
  <si>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</si>
  <si>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</si>
  <si>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</si>
  <si>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</si>
  <si>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</si>
  <si>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</si>
  <si>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</si>
  <si>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</si>
  <si>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</si>
  <si>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</si>
  <si>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</si>
  <si>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</si>
  <si>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</si>
  <si>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</si>
  <si>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</si>
  <si>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</si>
  <si>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</si>
  <si>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</si>
  <si>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</si>
  <si>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</si>
  <si>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</si>
  <si>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</si>
  <si>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</si>
  <si>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</si>
  <si>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</si>
  <si>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</si>
  <si>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</si>
  <si>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</si>
  <si>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</si>
  <si>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</si>
  <si>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</si>
  <si>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</si>
  <si>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</si>
  <si>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</si>
  <si>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</si>
  <si>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</si>
  <si>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</si>
  <si>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</si>
  <si>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</si>
  <si>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</si>
  <si>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</si>
  <si>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</si>
  <si>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</si>
  <si>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</si>
  <si>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</si>
  <si>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</si>
  <si>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</si>
  <si>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</si>
  <si>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</si>
  <si>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</si>
  <si>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</si>
  <si>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</si>
  <si>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</si>
  <si>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</si>
  <si>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</si>
  <si>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</si>
  <si>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</si>
  <si>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</si>
  <si>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</si>
  <si>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</si>
  <si>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</si>
  <si>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</si>
  <si>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</si>
  <si>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</si>
  <si>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</si>
  <si>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</si>
  <si>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</si>
  <si>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</si>
  <si>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</si>
  <si>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</si>
  <si>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</si>
  <si>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</si>
  <si>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</si>
  <si>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</si>
  <si>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</si>
  <si>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</si>
  <si>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</si>
  <si>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</si>
  <si>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</si>
  <si>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</si>
  <si>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</si>
  <si>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</si>
  <si>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</si>
  <si>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</si>
  <si>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</si>
  <si>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</si>
  <si>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</si>
  <si>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</si>
  <si>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</si>
  <si>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</si>
  <si>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</si>
  <si>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</si>
  <si>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</si>
  <si>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</si>
  <si>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</si>
  <si>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</si>
  <si>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</si>
  <si>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</si>
  <si>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</si>
  <si>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</si>
  <si>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</si>
  <si>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</si>
  <si>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</si>
  <si>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</si>
  <si>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</si>
  <si>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</si>
  <si>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</si>
  <si>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</si>
  <si>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</si>
  <si>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</si>
  <si>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</si>
  <si>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</si>
  <si>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</si>
  <si>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</si>
  <si>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</si>
  <si>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</si>
  <si>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</si>
  <si>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</si>
  <si>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</si>
  <si>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</si>
  <si>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</si>
  <si>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</si>
  <si>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</si>
  <si>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</si>
  <si>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</si>
  <si>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</si>
  <si>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</si>
  <si>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</si>
  <si>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</si>
  <si>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</si>
  <si>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</si>
  <si>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</si>
  <si>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</si>
  <si>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</si>
  <si>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</si>
  <si>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</si>
  <si>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</si>
  <si>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</si>
  <si>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</si>
  <si>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</si>
  <si>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</si>
  <si>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</si>
  <si>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</si>
  <si>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</si>
  <si>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</si>
  <si>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</si>
  <si>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</si>
  <si>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</si>
  <si>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</si>
  <si>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</si>
  <si>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</si>
  <si>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</si>
  <si>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</si>
  <si>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</si>
  <si>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</si>
  <si>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</si>
  <si>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</si>
  <si>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</si>
  <si>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</si>
  <si>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</si>
  <si>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</si>
  <si>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</si>
  <si>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</si>
  <si>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</si>
  <si>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</si>
  <si>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</si>
  <si>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</si>
  <si>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</si>
  <si>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</si>
  <si>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</si>
  <si>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</si>
  <si>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</si>
  <si>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</si>
  <si>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</si>
  <si>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</si>
  <si>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</si>
  <si>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</si>
  <si>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</si>
  <si>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</si>
  <si>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</si>
  <si>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</si>
  <si>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</si>
  <si>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</si>
  <si>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</si>
  <si>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</si>
  <si>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</si>
  <si>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</si>
  <si>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</si>
  <si>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</si>
  <si>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</si>
  <si>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</si>
  <si>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</si>
  <si>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</si>
  <si>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</si>
  <si>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</si>
  <si>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</si>
  <si>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</si>
  <si>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</si>
  <si>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</si>
  <si>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</si>
  <si>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</si>
  <si>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</si>
  <si>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</si>
  <si>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</si>
  <si>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</si>
  <si>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</si>
  <si>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</si>
  <si>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</si>
  <si>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</si>
  <si>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</si>
  <si>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</si>
  <si>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</si>
  <si>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</si>
  <si>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</si>
  <si>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</si>
  <si>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</si>
  <si>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</si>
  <si>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</si>
  <si>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</si>
  <si>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</si>
  <si>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</si>
  <si>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</si>
  <si>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</si>
  <si>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</si>
  <si>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</si>
  <si>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</si>
  <si>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</si>
  <si>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</si>
  <si>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</si>
  <si>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</si>
  <si>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</si>
  <si>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</si>
  <si>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</si>
  <si>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</si>
  <si>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</si>
  <si>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</si>
  <si>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</si>
  <si>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</si>
  <si>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</si>
  <si>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</si>
  <si>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</si>
  <si>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</si>
  <si>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</si>
  <si>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</si>
  <si>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</si>
  <si>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</si>
  <si>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</si>
  <si>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</si>
  <si>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</si>
  <si>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</si>
  <si>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</si>
  <si>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</si>
  <si>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</si>
  <si>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</si>
  <si>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</si>
  <si>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</si>
  <si>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</si>
  <si>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</si>
  <si>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</si>
  <si>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</si>
  <si>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</si>
  <si>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</si>
  <si>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</si>
  <si>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</si>
  <si>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</si>
  <si>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</si>
  <si>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</si>
  <si>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</si>
  <si>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</si>
  <si>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</si>
  <si>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</si>
  <si>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</si>
  <si>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</si>
  <si>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</si>
  <si>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</si>
  <si>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</si>
  <si>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</si>
  <si>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</si>
  <si>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</si>
  <si>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</si>
  <si>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</si>
  <si>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</si>
  <si>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</si>
  <si>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</si>
  <si>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</si>
  <si>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</si>
  <si>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</si>
  <si>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</si>
  <si>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</si>
  <si>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</si>
  <si>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</si>
  <si>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</si>
  <si>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</si>
  <si>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</si>
  <si>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</si>
  <si>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</si>
  <si>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</si>
  <si>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</si>
  <si>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</si>
  <si>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</si>
  <si>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</si>
  <si>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</si>
  <si>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</si>
  <si>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</si>
  <si>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</si>
  <si>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</si>
  <si>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</si>
  <si>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</si>
  <si>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</si>
  <si>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</si>
  <si>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</si>
  <si>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</si>
  <si>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</si>
  <si>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</si>
  <si>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</si>
  <si>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</si>
  <si>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</si>
  <si>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</si>
  <si>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</si>
  <si>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</si>
  <si>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</si>
  <si>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</si>
  <si>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</si>
  <si>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</si>
  <si>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</si>
  <si>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</si>
  <si>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</si>
  <si>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</si>
  <si>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</si>
  <si>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</si>
  <si>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</si>
  <si>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</si>
  <si>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</si>
  <si>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</si>
  <si>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</si>
  <si>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</si>
  <si>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</si>
  <si>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</si>
  <si>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</si>
  <si>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</si>
  <si>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</si>
  <si>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</si>
  <si>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</si>
  <si>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</si>
  <si>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</si>
  <si>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</si>
  <si>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</si>
  <si>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</si>
  <si>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</si>
  <si>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</si>
  <si>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</si>
  <si>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</si>
  <si>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</si>
  <si>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</si>
  <si>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</si>
  <si>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</si>
  <si>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</si>
  <si>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</si>
  <si>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</si>
  <si>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</si>
  <si>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</si>
  <si>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</si>
  <si>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</si>
  <si>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</si>
  <si>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</si>
  <si>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</si>
  <si>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</si>
  <si>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</si>
  <si>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</si>
  <si>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</si>
  <si>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</si>
  <si>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</si>
  <si>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</si>
  <si>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</si>
  <si>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</si>
  <si>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</si>
  <si>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</si>
  <si>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</si>
  <si>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</si>
  <si>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</si>
  <si>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</si>
  <si>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</si>
  <si>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</si>
  <si>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</si>
  <si>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</si>
  <si>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</si>
  <si>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</si>
  <si>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</si>
  <si>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</si>
  <si>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</si>
  <si>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</si>
  <si>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</si>
  <si>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</si>
  <si>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</si>
  <si>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</si>
  <si>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</si>
  <si>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</si>
  <si>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</si>
  <si>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</si>
  <si>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</si>
  <si>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</si>
  <si>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</si>
  <si>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</si>
  <si>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</si>
  <si>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</si>
  <si>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</si>
  <si>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</si>
  <si>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</si>
  <si>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</si>
  <si>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</si>
  <si>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</si>
  <si>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</si>
  <si>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</si>
  <si>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</si>
  <si>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</si>
  <si>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</si>
  <si>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</si>
  <si>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</si>
  <si>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</si>
  <si>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</si>
  <si>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</si>
  <si>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</si>
  <si>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</si>
  <si>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</si>
  <si>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</si>
  <si>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</si>
  <si>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</si>
  <si>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</si>
  <si>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</si>
  <si>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</si>
  <si>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</si>
  <si>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</si>
  <si>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</si>
  <si>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</si>
  <si>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</si>
  <si>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</si>
  <si>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</si>
  <si>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</si>
  <si>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</si>
  <si>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</si>
  <si>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</si>
  <si>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</si>
  <si>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</si>
  <si>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</si>
  <si>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</si>
  <si>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</si>
  <si>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</si>
  <si>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</si>
  <si>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</si>
  <si>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</si>
  <si>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</si>
  <si>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</si>
  <si>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</si>
  <si>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</si>
  <si>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</si>
  <si>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</si>
  <si>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</si>
  <si>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</si>
  <si>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</si>
  <si>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</si>
  <si>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</si>
  <si>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</si>
  <si>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</si>
  <si>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</si>
  <si>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</si>
  <si>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</si>
  <si>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</si>
  <si>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</si>
  <si>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</si>
  <si>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</si>
  <si>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</si>
  <si>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</si>
  <si>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</si>
  <si>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</si>
  <si>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</si>
  <si>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</si>
  <si>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</si>
  <si>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</si>
  <si>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</si>
  <si>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</si>
  <si>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</si>
  <si>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</si>
  <si>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</si>
  <si>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</si>
  <si>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</si>
  <si>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</si>
  <si>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</si>
  <si>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</si>
  <si>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</si>
  <si>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</si>
  <si>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</si>
  <si>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</si>
  <si>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</si>
  <si>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</si>
  <si>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</si>
  <si>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</si>
  <si>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</si>
  <si>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</si>
  <si>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</si>
  <si>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</si>
  <si>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</si>
  <si>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</si>
  <si>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</si>
  <si>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</si>
  <si>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</si>
  <si>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</si>
  <si>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</si>
  <si>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</si>
  <si>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</si>
  <si>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</si>
  <si>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</si>
  <si>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</si>
  <si>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</si>
  <si>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</si>
  <si>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</si>
  <si>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</si>
  <si>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</si>
  <si>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</si>
  <si>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</si>
  <si>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</si>
  <si>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</si>
  <si>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</si>
  <si>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</si>
  <si>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</si>
  <si>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</si>
  <si>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</si>
  <si>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</si>
  <si>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</si>
  <si>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</si>
  <si>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</si>
  <si>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</si>
  <si>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</si>
  <si>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</si>
  <si>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</si>
  <si>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</si>
  <si>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</si>
  <si>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</si>
  <si>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</si>
  <si>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</si>
  <si>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</si>
  <si>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</si>
  <si>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</si>
  <si>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</si>
  <si>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</si>
  <si>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</si>
  <si>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</si>
  <si>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</si>
  <si>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</si>
  <si>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</si>
  <si>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</si>
  <si>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</si>
  <si>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</si>
  <si>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</si>
  <si>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</si>
  <si>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</si>
  <si>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</si>
  <si>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</si>
  <si>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</si>
  <si>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</si>
  <si>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</si>
  <si>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</si>
  <si>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</si>
  <si>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</si>
  <si>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</si>
  <si>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</si>
  <si>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</si>
  <si>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</si>
  <si>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</si>
  <si>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</si>
  <si>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</si>
  <si>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</si>
  <si>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</si>
  <si>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</si>
  <si>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</si>
  <si>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</si>
  <si>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</si>
  <si>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</si>
  <si>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</si>
  <si>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</si>
  <si>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</si>
  <si>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</si>
  <si>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</si>
  <si>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</si>
  <si>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</si>
  <si>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</si>
  <si>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</si>
  <si>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</si>
  <si>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</si>
  <si>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</si>
  <si>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</si>
  <si>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</si>
  <si>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</si>
  <si>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</si>
  <si>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</si>
  <si>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</si>
  <si>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</si>
  <si>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</si>
  <si>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</si>
  <si>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</si>
  <si>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</si>
  <si>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</si>
  <si>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</si>
  <si>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</si>
  <si>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</si>
  <si>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</si>
  <si>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</si>
  <si>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</si>
  <si>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</si>
  <si>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</si>
  <si>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</si>
  <si>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</si>
  <si>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</si>
  <si>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</si>
  <si>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</si>
  <si>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</si>
  <si>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</si>
  <si>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</si>
  <si>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</si>
  <si>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</si>
  <si>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</si>
  <si>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</si>
  <si>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</si>
  <si>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</si>
  <si>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</si>
  <si>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</si>
  <si>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</si>
  <si>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</si>
  <si>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</si>
  <si>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</si>
  <si>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</si>
  <si>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</si>
  <si>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</si>
  <si>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</si>
  <si>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</si>
  <si>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</si>
  <si>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</si>
  <si>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</si>
  <si>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</si>
  <si>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</si>
  <si>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</si>
  <si>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</si>
  <si>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</si>
  <si>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</si>
  <si>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</si>
  <si>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</si>
  <si>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</si>
  <si>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</si>
  <si>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</si>
  <si>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</si>
  <si>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</si>
  <si>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</si>
  <si>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</si>
  <si>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</si>
  <si>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</si>
  <si>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</si>
  <si>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</si>
  <si>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</si>
  <si>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</si>
  <si>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</si>
  <si>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</si>
  <si>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</si>
  <si>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</si>
  <si>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</si>
  <si>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</si>
  <si>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</si>
  <si>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</si>
  <si>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</si>
  <si>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</si>
  <si>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</si>
  <si>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</si>
  <si>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</si>
  <si>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</si>
  <si>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</si>
  <si>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</si>
  <si>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</si>
  <si>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</si>
  <si>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</si>
  <si>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</si>
  <si>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</si>
  <si>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</si>
  <si>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</si>
  <si>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</si>
  <si>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</si>
  <si>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</si>
  <si>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</si>
  <si>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</si>
  <si>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</si>
  <si>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</si>
  <si>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</si>
  <si>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</si>
  <si>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</si>
  <si>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</si>
  <si>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</si>
  <si>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</si>
  <si>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</si>
  <si>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</si>
  <si>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</si>
  <si>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</si>
  <si>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</si>
  <si>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</si>
  <si>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</si>
  <si>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</si>
  <si>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</si>
  <si>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</si>
  <si>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</si>
  <si>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</si>
  <si>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</si>
  <si>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</si>
  <si>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</si>
  <si>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</si>
  <si>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</si>
  <si>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</si>
  <si>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</si>
  <si>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</si>
  <si>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</si>
  <si>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</si>
  <si>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</si>
  <si>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</si>
  <si>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</si>
  <si>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</si>
  <si>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</si>
  <si>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</si>
  <si>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</si>
  <si>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</si>
  <si>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</si>
  <si>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</si>
  <si>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</si>
  <si>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</si>
  <si>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</si>
  <si>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</si>
  <si>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</si>
  <si>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</si>
  <si>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</si>
  <si>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</si>
  <si>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</si>
  <si>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</si>
  <si>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</si>
  <si>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</si>
  <si>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</si>
  <si>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</si>
  <si>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</si>
  <si>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</si>
  <si>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</si>
  <si>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</si>
  <si>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</si>
  <si>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</si>
  <si>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</si>
  <si>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</si>
  <si>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</si>
  <si>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</si>
  <si>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</si>
  <si>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</si>
  <si>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</si>
  <si>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</si>
  <si>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</si>
  <si>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</si>
  <si>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</si>
  <si>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</si>
  <si>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</si>
  <si>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</si>
  <si>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</si>
  <si>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</si>
  <si>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</si>
  <si>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</si>
  <si>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</si>
  <si>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</si>
  <si>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</si>
  <si>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</si>
  <si>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</si>
  <si>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</si>
  <si>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</si>
  <si>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</si>
  <si>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</si>
  <si>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</si>
  <si>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</si>
  <si>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</si>
  <si>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</si>
  <si>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</si>
  <si>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</si>
  <si>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</si>
  <si>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</si>
  <si>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</si>
  <si>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</si>
  <si>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</si>
  <si>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</si>
  <si>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</si>
  <si>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</si>
  <si>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</si>
  <si>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</si>
  <si>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</si>
  <si>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</si>
  <si>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</si>
  <si>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</si>
  <si>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</si>
  <si>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</si>
  <si>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</si>
  <si>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</si>
  <si>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</si>
  <si>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</si>
  <si>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</si>
  <si>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</si>
  <si>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</si>
  <si>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</si>
  <si>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</si>
  <si>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</si>
  <si>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</si>
  <si>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</si>
  <si>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</si>
  <si>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</si>
  <si>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</si>
  <si>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</si>
  <si>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</si>
  <si>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</si>
  <si>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</si>
  <si>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</si>
  <si>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</si>
  <si>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</si>
  <si>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</si>
  <si>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</si>
  <si>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</si>
  <si>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</si>
  <si>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</si>
  <si>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</si>
  <si>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</si>
  <si>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</si>
  <si>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</si>
  <si>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</si>
  <si>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</si>
  <si>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</si>
  <si>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</si>
  <si>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</si>
  <si>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</si>
  <si>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</si>
  <si>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</si>
  <si>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</si>
  <si>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</si>
  <si>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</si>
  <si>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</si>
  <si>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</si>
  <si>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</si>
  <si>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</si>
  <si>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</si>
  <si>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</si>
  <si>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</si>
  <si>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</si>
  <si>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</si>
  <si>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</si>
  <si>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</si>
  <si>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</si>
  <si>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</si>
  <si>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</si>
  <si>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</si>
  <si>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</si>
  <si>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</si>
  <si>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</si>
  <si>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</si>
  <si>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</si>
  <si>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</si>
  <si>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</si>
  <si>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</si>
  <si>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</si>
  <si>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</si>
  <si>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</si>
  <si>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</si>
  <si>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</si>
  <si>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</si>
  <si>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</si>
  <si>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</si>
  <si>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</si>
  <si>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</si>
  <si>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</si>
  <si>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</si>
  <si>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</si>
  <si>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</si>
  <si>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</si>
  <si>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</si>
  <si>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</si>
  <si>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</si>
  <si>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</si>
  <si>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</si>
  <si>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</si>
  <si>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</si>
  <si>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</si>
  <si>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</si>
  <si>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</si>
  <si>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</si>
  <si>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</si>
  <si>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</si>
  <si>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</si>
  <si>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</si>
  <si>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</si>
  <si>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</si>
  <si>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</si>
  <si>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</si>
  <si>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</si>
  <si>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</si>
  <si>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</si>
  <si>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</si>
  <si>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</si>
  <si>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</si>
  <si>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</si>
  <si>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</si>
  <si>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</si>
  <si>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</si>
  <si>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</si>
  <si>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</si>
  <si>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</si>
  <si>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</si>
  <si>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</si>
  <si>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</si>
  <si>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</si>
  <si>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</si>
  <si>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</si>
  <si>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</si>
  <si>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</si>
  <si>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</si>
  <si>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</si>
  <si>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</si>
  <si>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</si>
  <si>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</si>
  <si>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</si>
  <si>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</si>
  <si>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</si>
  <si>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</si>
  <si>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</si>
  <si>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</si>
  <si>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</si>
  <si>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</si>
  <si>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</si>
  <si>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</si>
  <si>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</si>
  <si>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</si>
  <si>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</si>
  <si>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</si>
  <si>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</si>
  <si>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</si>
  <si>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</si>
  <si>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</si>
  <si>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</si>
  <si>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</si>
  <si>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</si>
  <si>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</si>
  <si>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</si>
  <si>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</si>
  <si>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</si>
  <si>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</si>
  <si>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</si>
  <si>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</si>
  <si>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</si>
  <si>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</si>
  <si>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</si>
  <si>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</si>
  <si>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</si>
  <si>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</si>
  <si>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</si>
  <si>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</si>
  <si>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</si>
  <si>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</si>
  <si>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</si>
  <si>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</si>
  <si>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</si>
  <si>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</si>
  <si>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</si>
  <si>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</si>
  <si>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</si>
  <si>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</si>
  <si>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</si>
  <si>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</si>
  <si>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</si>
  <si>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</si>
  <si>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</si>
  <si>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</si>
  <si>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</si>
  <si>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</si>
  <si>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</si>
  <si>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</si>
  <si>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</si>
  <si>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</si>
  <si>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</si>
  <si>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</si>
  <si>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</si>
  <si>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</si>
  <si>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</si>
  <si>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</si>
  <si>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</si>
  <si>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</si>
  <si>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</si>
  <si>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</si>
  <si>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</si>
  <si>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</si>
  <si>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</si>
  <si>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</si>
  <si>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</si>
  <si>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</si>
  <si>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</si>
  <si>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</si>
  <si>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</si>
  <si>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</si>
  <si>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</si>
  <si>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</si>
  <si>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</si>
  <si>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</si>
  <si>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</si>
  <si>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</si>
  <si>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</si>
  <si>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</si>
  <si>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</si>
  <si>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</si>
  <si>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</si>
  <si>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</si>
  <si>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</si>
  <si>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</si>
  <si>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</si>
  <si>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</si>
  <si>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</si>
  <si>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</si>
  <si>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</si>
  <si>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</si>
  <si>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</si>
  <si>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</si>
  <si>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</si>
  <si>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</si>
  <si>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</si>
  <si>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</si>
  <si>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</si>
  <si>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</si>
  <si>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</si>
  <si>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</si>
  <si>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</si>
  <si>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</si>
  <si>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</si>
  <si>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</si>
  <si>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</si>
  <si>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</si>
  <si>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</si>
  <si>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</si>
  <si>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</si>
  <si>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</si>
  <si>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</si>
  <si>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</si>
  <si>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</si>
  <si>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</si>
  <si>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</si>
  <si>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</si>
  <si>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</si>
  <si>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</si>
  <si>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</si>
  <si>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</si>
  <si>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</si>
  <si>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</si>
  <si>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</si>
  <si>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</si>
  <si>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</si>
  <si>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</si>
  <si>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</si>
  <si>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</si>
  <si>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</si>
  <si>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</si>
  <si>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</si>
  <si>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</si>
  <si>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</si>
  <si>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</si>
  <si>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</si>
  <si>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</si>
  <si>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</si>
  <si>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</si>
  <si>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</si>
  <si>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</si>
  <si>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</si>
  <si>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</si>
  <si>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</si>
  <si>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</si>
  <si>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</si>
  <si>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</si>
  <si>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</si>
  <si>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</si>
  <si>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</si>
  <si>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</si>
  <si>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</si>
  <si>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</si>
  <si>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</si>
  <si>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</si>
  <si>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</si>
  <si>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</si>
  <si>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</si>
  <si>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</si>
  <si>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</si>
  <si>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</si>
  <si>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</si>
  <si>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</si>
  <si>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</si>
  <si>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</si>
  <si>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</si>
  <si>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</si>
  <si>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</si>
  <si>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</si>
  <si>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</si>
  <si>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</si>
  <si>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</si>
  <si>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</si>
  <si>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</si>
  <si>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</si>
  <si>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</si>
  <si>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</si>
  <si>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</si>
  <si>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</si>
  <si>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</si>
  <si>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</si>
  <si>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</si>
  <si>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</si>
  <si>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</si>
  <si>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</si>
  <si>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</si>
  <si>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</si>
  <si>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</si>
  <si>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</si>
  <si>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</si>
  <si>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</si>
  <si>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</si>
  <si>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</si>
  <si>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</si>
  <si>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</si>
  <si>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</si>
  <si>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</si>
  <si>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</si>
  <si>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</si>
  <si>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</si>
  <si>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</si>
  <si>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</si>
  <si>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</si>
  <si>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</si>
  <si>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</si>
  <si>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</si>
  <si>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</si>
  <si>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</si>
  <si>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</si>
  <si>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</si>
  <si>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</si>
  <si>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</si>
  <si>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</si>
  <si>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</si>
  <si>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</si>
  <si>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</si>
  <si>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</si>
  <si>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</si>
  <si>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</si>
  <si>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</si>
  <si>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</si>
  <si>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</si>
  <si>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</si>
  <si>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</si>
  <si>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</si>
  <si>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</si>
  <si>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</si>
  <si>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</si>
  <si>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</si>
  <si>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</si>
  <si>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</si>
  <si>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</si>
  <si>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</si>
  <si>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</si>
  <si>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</si>
  <si>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</si>
  <si>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</si>
  <si>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</si>
  <si>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</si>
  <si>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</si>
  <si>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</si>
  <si>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</si>
  <si>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</si>
  <si>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</si>
  <si>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</si>
  <si>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</si>
  <si>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</si>
  <si>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</si>
  <si>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</si>
  <si>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</si>
  <si>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</si>
  <si>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</si>
  <si>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</si>
  <si>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</si>
  <si>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</si>
  <si>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</si>
  <si>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</si>
  <si>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</si>
  <si>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</si>
  <si>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</si>
  <si>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</si>
  <si>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</si>
  <si>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</si>
  <si>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</si>
  <si>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</si>
  <si>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</si>
  <si>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</si>
  <si>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</si>
  <si>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</si>
  <si>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</si>
  <si>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</si>
  <si>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</si>
  <si>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</si>
  <si>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</si>
  <si>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</si>
  <si>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</si>
  <si>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</si>
  <si>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</si>
  <si>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</si>
  <si>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</si>
  <si>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</si>
  <si>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</si>
  <si>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</si>
  <si>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</si>
  <si>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</si>
  <si>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</si>
  <si>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</si>
  <si>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</si>
  <si>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</si>
  <si>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</si>
  <si>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</si>
  <si>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</si>
  <si>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</si>
  <si>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</si>
  <si>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</si>
  <si>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</si>
  <si>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</si>
  <si>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</si>
  <si>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</si>
  <si>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</si>
  <si>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</si>
  <si>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</si>
  <si>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</si>
  <si>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</si>
  <si>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</si>
  <si>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</si>
  <si>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</si>
  <si>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</si>
  <si>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</si>
  <si>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</si>
  <si>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</si>
  <si>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</si>
  <si>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</si>
  <si>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</si>
  <si>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</si>
  <si>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</si>
  <si>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</si>
  <si>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</si>
  <si>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</si>
  <si>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</si>
  <si>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</si>
  <si>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</si>
  <si>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</si>
  <si>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</si>
  <si>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</si>
  <si>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</si>
  <si>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</si>
  <si>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</si>
  <si>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</si>
  <si>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</si>
  <si>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</si>
  <si>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</si>
  <si>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</si>
  <si>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</si>
  <si>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</si>
  <si>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</si>
  <si>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</si>
  <si>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</si>
  <si>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</si>
  <si>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</si>
  <si>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</si>
  <si>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</si>
  <si>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</si>
  <si>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</si>
  <si>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</si>
  <si>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</si>
  <si>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</si>
  <si>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</si>
  <si>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</si>
  <si>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</si>
  <si>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</si>
  <si>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</si>
  <si>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</si>
  <si>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</si>
  <si>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</si>
  <si>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</si>
  <si>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</si>
  <si>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</si>
  <si>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</si>
  <si>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</si>
  <si>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</si>
  <si>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</si>
  <si>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</si>
  <si>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</si>
  <si>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</si>
  <si>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</si>
  <si>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</si>
  <si>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</si>
  <si>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</si>
  <si>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</si>
  <si>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</si>
  <si>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</si>
  <si>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</si>
  <si>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</si>
  <si>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</si>
  <si>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</si>
  <si>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</si>
  <si>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</si>
  <si>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</si>
  <si>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</si>
  <si>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</si>
  <si>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</si>
  <si>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</si>
  <si>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</si>
  <si>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</si>
  <si>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</si>
  <si>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</si>
  <si>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</si>
  <si>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</si>
  <si>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</si>
  <si>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</si>
  <si>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</si>
  <si>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</si>
  <si>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</si>
  <si>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</si>
  <si>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</si>
  <si>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</si>
  <si>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</si>
  <si>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</si>
  <si>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</si>
  <si>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</si>
  <si>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</si>
  <si>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</si>
  <si>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</si>
  <si>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</si>
  <si>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</si>
  <si>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</si>
  <si>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</si>
  <si>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</si>
  <si>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</si>
  <si>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</si>
  <si>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</si>
  <si>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</si>
  <si>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</si>
  <si>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</si>
  <si>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</si>
  <si>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</si>
  <si>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</si>
  <si>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</si>
  <si>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</si>
  <si>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</si>
  <si>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</si>
  <si>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</si>
  <si>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</si>
  <si>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</si>
  <si>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</si>
  <si>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</si>
  <si>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</si>
  <si>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</si>
  <si>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</si>
  <si>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</si>
  <si>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</si>
  <si>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</si>
  <si>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</si>
  <si>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</si>
  <si>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</si>
  <si>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</si>
  <si>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</si>
  <si>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</si>
  <si>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</si>
  <si>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</si>
  <si>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</si>
  <si>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</si>
  <si>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</si>
  <si>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</si>
  <si>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</si>
  <si>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</si>
  <si>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</si>
  <si>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</si>
  <si>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</si>
  <si>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</si>
  <si>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</si>
  <si>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</si>
  <si>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</si>
  <si>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</si>
  <si>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</si>
  <si>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</si>
  <si>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</si>
  <si>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</si>
  <si>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</si>
  <si>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</si>
  <si>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</si>
  <si>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</si>
  <si>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</si>
  <si>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</si>
  <si>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</si>
  <si>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</si>
  <si>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</si>
  <si>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</si>
  <si>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</si>
  <si>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</si>
  <si>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</si>
  <si>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</si>
  <si>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</si>
  <si>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</si>
  <si>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</si>
  <si>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</si>
  <si>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</si>
  <si>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</si>
  <si>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</si>
  <si>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</si>
  <si>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</si>
  <si>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</si>
  <si>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</si>
  <si>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</si>
  <si>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</si>
  <si>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</si>
  <si>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</si>
  <si>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</si>
  <si>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</si>
  <si>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</si>
  <si>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</si>
  <si>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</si>
  <si>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</si>
  <si>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</si>
  <si>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</si>
  <si>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</si>
  <si>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</si>
  <si>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</si>
  <si>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</si>
  <si>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</si>
  <si>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</si>
  <si>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</si>
  <si>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</si>
  <si>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</si>
  <si>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</si>
  <si>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</si>
  <si>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</si>
  <si>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</si>
  <si>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</si>
  <si>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</si>
  <si>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</si>
  <si>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</si>
  <si>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</si>
  <si>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</si>
  <si>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</si>
  <si>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</si>
  <si>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</si>
  <si>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</si>
  <si>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</si>
  <si>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</si>
  <si>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</si>
  <si>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</si>
  <si>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</si>
  <si>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</si>
  <si>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</si>
  <si>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</si>
  <si>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</si>
  <si>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</si>
  <si>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</si>
  <si>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</si>
  <si>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</si>
  <si>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</si>
  <si>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</si>
  <si>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</si>
  <si>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</si>
  <si>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</si>
  <si>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</si>
  <si>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</si>
  <si>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</si>
  <si>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</si>
  <si>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</si>
  <si>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</si>
  <si>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</si>
  <si>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</si>
  <si>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</si>
  <si>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</si>
  <si>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</si>
  <si>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</si>
  <si>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</si>
  <si>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</si>
  <si>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</si>
  <si>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</si>
  <si>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</si>
  <si>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</si>
  <si>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</si>
  <si>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</si>
  <si>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</si>
  <si>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</si>
  <si>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</si>
  <si>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</si>
  <si>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</si>
  <si>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</si>
  <si>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</si>
  <si>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</si>
  <si>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</si>
  <si>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</si>
  <si>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</si>
  <si>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</si>
  <si>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</si>
  <si>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</si>
  <si>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</si>
  <si>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</si>
  <si>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</si>
  <si>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</si>
  <si>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</si>
  <si>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</si>
  <si>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</si>
  <si>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</si>
  <si>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</si>
  <si>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</si>
  <si>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</si>
  <si>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</si>
  <si>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</si>
  <si>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</si>
  <si>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</si>
  <si>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</si>
  <si>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</si>
  <si>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</si>
  <si>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</si>
  <si>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</si>
  <si>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</si>
  <si>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</si>
  <si>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</si>
  <si>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</si>
  <si>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</si>
  <si>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</si>
  <si>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</si>
  <si>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</si>
  <si>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</si>
  <si>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</si>
  <si>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</si>
  <si>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</si>
  <si>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</si>
  <si>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</si>
  <si>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</si>
  <si>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</si>
  <si>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</si>
  <si>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</si>
  <si>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</si>
  <si>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</si>
  <si>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</si>
  <si>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</si>
  <si>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</si>
  <si>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</si>
  <si>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</si>
  <si>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</si>
  <si>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</si>
  <si>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</si>
  <si>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</si>
  <si>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</si>
  <si>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</si>
  <si>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</si>
  <si>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</si>
  <si>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</si>
  <si>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</si>
  <si>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</si>
  <si>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</si>
  <si>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</si>
  <si>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</si>
  <si>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</si>
  <si>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</si>
  <si>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</si>
  <si>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</si>
  <si>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</si>
  <si>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</si>
  <si>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</si>
  <si>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</si>
  <si>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</si>
  <si>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</si>
  <si>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</si>
  <si>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</si>
  <si>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</si>
  <si>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</si>
  <si>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</si>
  <si>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</si>
  <si>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</si>
  <si>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</si>
  <si>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</si>
  <si>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</si>
  <si>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</si>
  <si>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</si>
  <si>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</si>
  <si>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</si>
  <si>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</si>
  <si>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</si>
  <si>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</si>
  <si>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</si>
  <si>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</si>
  <si>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</si>
  <si>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</si>
  <si>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</si>
  <si>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</si>
  <si>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</si>
  <si>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</si>
  <si>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</si>
  <si>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</si>
  <si>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</si>
  <si>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</si>
  <si>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</si>
  <si>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</si>
  <si>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</si>
  <si>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</si>
  <si>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</si>
  <si>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</si>
  <si>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</si>
  <si>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</si>
  <si>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</si>
  <si>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</si>
  <si>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</si>
  <si>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</si>
  <si>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</si>
  <si>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</si>
  <si>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</si>
  <si>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</si>
  <si>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</si>
  <si>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</si>
  <si>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</si>
  <si>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</si>
  <si>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</si>
  <si>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</si>
  <si>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</si>
  <si>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</si>
  <si>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</si>
  <si>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</si>
  <si>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</si>
  <si>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</si>
  <si>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</si>
  <si>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</si>
  <si>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</si>
  <si>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</si>
  <si>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</si>
  <si>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</si>
  <si>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</si>
  <si>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</si>
  <si>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</si>
  <si>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</si>
  <si>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</si>
  <si>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</si>
  <si>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</si>
  <si>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</si>
  <si>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</si>
  <si>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</si>
  <si>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</si>
  <si>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</si>
  <si>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</si>
  <si>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</si>
  <si>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</si>
  <si>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</si>
  <si>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</si>
  <si>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</si>
  <si>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</si>
  <si>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</si>
  <si>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</si>
  <si>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</si>
  <si>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</si>
  <si>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</si>
  <si>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</si>
  <si>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</si>
  <si>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</si>
  <si>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</si>
  <si>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</si>
  <si>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</si>
  <si>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</si>
  <si>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</si>
  <si>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</si>
  <si>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</si>
  <si>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</si>
  <si>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</si>
  <si>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</si>
  <si>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</si>
  <si>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</si>
  <si>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</si>
  <si>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</si>
  <si>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</si>
  <si>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</si>
  <si>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</si>
  <si>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</si>
  <si>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</si>
  <si>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</si>
  <si>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</si>
  <si>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</si>
  <si>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</si>
  <si>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</si>
  <si>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</si>
  <si>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</si>
  <si>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</si>
  <si>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</si>
  <si>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</si>
  <si>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</si>
  <si>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</si>
  <si>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</si>
  <si>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</si>
  <si>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</si>
  <si>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</si>
  <si>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</si>
  <si>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</si>
  <si>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</si>
  <si>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</si>
  <si>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</si>
  <si>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</si>
  <si>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</si>
  <si>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</si>
  <si>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</si>
  <si>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</si>
  <si>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</si>
  <si>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</si>
  <si>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</si>
  <si>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</si>
  <si>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</si>
  <si>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</si>
  <si>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</si>
  <si>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</si>
  <si>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</si>
  <si>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</si>
  <si>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</si>
  <si>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</si>
  <si>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</si>
  <si>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</si>
  <si>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</si>
  <si>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</si>
  <si>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</si>
  <si>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</si>
  <si>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</si>
  <si>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</si>
  <si>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</si>
  <si>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</si>
  <si>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</si>
  <si>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</si>
  <si>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</si>
  <si>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</si>
  <si>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</si>
  <si>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</si>
  <si>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</si>
  <si>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</si>
  <si>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</si>
  <si>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</si>
  <si>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</si>
  <si>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</si>
  <si>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</si>
  <si>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</si>
  <si>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</si>
  <si>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</si>
  <si>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</si>
  <si>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</si>
  <si>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</si>
  <si>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</si>
  <si>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</si>
  <si>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</si>
  <si>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</si>
  <si>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</si>
  <si>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</si>
  <si>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</si>
  <si>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</si>
  <si>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</si>
  <si>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</si>
  <si>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</si>
  <si>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</si>
  <si>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</si>
  <si>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</si>
  <si>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</si>
  <si>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</si>
  <si>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</si>
  <si>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</si>
  <si>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</si>
  <si>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</si>
  <si>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</si>
  <si>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</si>
  <si>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</si>
  <si>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</si>
  <si>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</si>
  <si>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</si>
  <si>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</si>
  <si>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</si>
  <si>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</si>
  <si>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</si>
  <si>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</si>
  <si>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</si>
  <si>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</si>
  <si>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</si>
  <si>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</si>
  <si>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</si>
  <si>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</si>
  <si>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</si>
  <si>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</si>
  <si>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</si>
  <si>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</si>
  <si>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</si>
  <si>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</si>
  <si>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</si>
  <si>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</si>
  <si>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</si>
  <si>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</si>
  <si>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</si>
  <si>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</si>
  <si>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</si>
  <si>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</si>
  <si>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</si>
  <si>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</si>
  <si>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</si>
  <si>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</si>
  <si>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</si>
  <si>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</si>
  <si>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</si>
  <si>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</si>
  <si>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</si>
  <si>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</si>
  <si>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</si>
  <si>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</si>
  <si>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</si>
  <si>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</si>
  <si>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</si>
  <si>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</si>
  <si>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</si>
  <si>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</si>
  <si>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</si>
  <si>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</si>
  <si>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</si>
  <si>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</si>
  <si>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</si>
  <si>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</si>
  <si>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</si>
  <si>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</si>
  <si>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</si>
  <si>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</si>
  <si>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</si>
  <si>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</si>
  <si>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</si>
  <si>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</si>
  <si>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</si>
  <si>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</si>
  <si>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</si>
  <si>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</si>
  <si>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</si>
  <si>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</si>
  <si>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</si>
  <si>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</si>
  <si>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</si>
  <si>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</si>
  <si>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</si>
  <si>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</si>
  <si>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</si>
  <si>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</si>
  <si>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</si>
  <si>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</si>
  <si>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</si>
  <si>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</si>
  <si>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</si>
  <si>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</si>
  <si>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</si>
  <si>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</si>
  <si>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</si>
  <si>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</si>
  <si>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</si>
  <si>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</si>
  <si>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</si>
  <si>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</si>
  <si>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</si>
  <si>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</si>
  <si>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</si>
  <si>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</si>
  <si>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</si>
  <si>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</si>
  <si>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</si>
  <si>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</si>
  <si>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</si>
  <si>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</si>
  <si>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</si>
  <si>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</si>
  <si>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</si>
  <si>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</si>
  <si>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</si>
  <si>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</si>
  <si>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</si>
  <si>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</si>
  <si>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</si>
  <si>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</si>
  <si>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</si>
  <si>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</si>
  <si>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</si>
  <si>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</si>
  <si>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</si>
  <si>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</si>
  <si>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</si>
  <si>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</si>
  <si>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</si>
  <si>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</si>
  <si>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</si>
  <si>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</si>
  <si>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</si>
  <si>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</si>
  <si>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</si>
  <si>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</si>
  <si>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</si>
  <si>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</si>
  <si>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</si>
  <si>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</si>
  <si>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</si>
  <si>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</si>
  <si>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</si>
  <si>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</si>
  <si>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</si>
  <si>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</si>
  <si>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</si>
  <si>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</si>
  <si>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</si>
  <si>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</si>
  <si>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</si>
  <si>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</si>
  <si>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</si>
  <si>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</si>
  <si>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</si>
  <si>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</si>
  <si>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</si>
  <si>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</si>
  <si>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</si>
  <si>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</si>
  <si>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</si>
  <si>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</si>
  <si>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</si>
  <si>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</si>
  <si>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</si>
  <si>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</si>
  <si>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</si>
  <si>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</si>
  <si>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</si>
  <si>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</si>
  <si>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</si>
  <si>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</si>
  <si>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</si>
  <si>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</si>
  <si>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</si>
  <si>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</si>
  <si>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</si>
  <si>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</si>
  <si>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</si>
  <si>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</si>
  <si>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</si>
  <si>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</si>
  <si>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</si>
  <si>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</si>
  <si>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</si>
  <si>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</si>
  <si>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</si>
  <si>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</si>
  <si>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</si>
  <si>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</si>
  <si>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</si>
  <si>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</si>
  <si>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</si>
  <si>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</si>
  <si>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</si>
  <si>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</si>
  <si>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</si>
  <si>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</si>
  <si>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</si>
  <si>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</si>
  <si>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</si>
  <si>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</si>
  <si>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</si>
  <si>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</si>
  <si>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</si>
  <si>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</si>
  <si>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</si>
  <si>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</si>
  <si>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</si>
  <si>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</si>
  <si>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</si>
  <si>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</si>
  <si>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</si>
  <si>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</si>
  <si>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</si>
  <si>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</si>
  <si>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</si>
  <si>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</si>
  <si>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</si>
  <si>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</si>
  <si>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</si>
  <si>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</si>
  <si>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</si>
  <si>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</si>
  <si>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</si>
  <si>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</si>
  <si>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</si>
  <si>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</si>
  <si>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</si>
  <si>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</si>
  <si>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</si>
  <si>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</si>
  <si>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</si>
  <si>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</si>
  <si>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</si>
  <si>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</si>
  <si>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</si>
  <si>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</si>
  <si>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</si>
  <si>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</si>
  <si>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</si>
  <si>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</si>
  <si>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</si>
  <si>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</si>
  <si>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</si>
  <si>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</si>
  <si>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</si>
  <si>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</si>
  <si>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</si>
  <si>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</si>
  <si>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</si>
  <si>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</si>
  <si>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</si>
  <si>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</si>
  <si>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</si>
  <si>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</si>
  <si>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</si>
  <si>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</si>
  <si>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</si>
  <si>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</si>
  <si>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</si>
  <si>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</si>
  <si>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</si>
  <si>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</si>
  <si>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</si>
  <si>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</si>
  <si>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</si>
  <si>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</si>
  <si>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</si>
  <si>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</si>
  <si>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</si>
  <si>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</si>
  <si>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</si>
  <si>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</si>
  <si>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</si>
  <si>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</si>
  <si>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</si>
  <si>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</si>
  <si>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</si>
  <si>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</si>
  <si>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</si>
  <si>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</si>
  <si>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</si>
  <si>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</si>
  <si>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</si>
  <si>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</si>
  <si>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</si>
  <si>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</si>
  <si>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</si>
  <si>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</si>
  <si>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</si>
  <si>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</si>
  <si>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</si>
  <si>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</si>
  <si>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</si>
  <si>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</si>
  <si>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</si>
  <si>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</si>
  <si>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</si>
  <si>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</si>
  <si>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</si>
  <si>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</si>
  <si>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</si>
  <si>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</si>
  <si>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</si>
  <si>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</si>
  <si>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</si>
  <si>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</si>
  <si>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</si>
  <si>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</si>
  <si>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</si>
  <si>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</si>
  <si>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</si>
  <si>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</si>
  <si>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</si>
  <si>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</si>
  <si>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</si>
  <si>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</si>
  <si>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</si>
  <si>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</si>
  <si>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</si>
  <si>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</si>
  <si>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</si>
  <si>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</si>
  <si>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</si>
  <si>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</si>
  <si>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</si>
  <si>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</si>
  <si>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</si>
  <si>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</si>
  <si>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</si>
  <si>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</si>
  <si>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</si>
  <si>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</si>
  <si>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</si>
  <si>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</si>
  <si>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</si>
  <si>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</si>
  <si>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</si>
  <si>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</si>
  <si>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</si>
  <si>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</si>
  <si>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</si>
  <si>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</si>
  <si>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</si>
  <si>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</si>
  <si>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</si>
  <si>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</si>
  <si>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</si>
  <si>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</si>
  <si>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</si>
  <si>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</si>
  <si>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</si>
  <si>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</si>
  <si>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</si>
  <si>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</si>
  <si>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</si>
  <si>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</si>
  <si>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</si>
  <si>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</si>
  <si>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</si>
  <si>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</si>
  <si>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</si>
  <si>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</si>
  <si>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</si>
  <si>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</si>
  <si>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</si>
  <si>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</si>
  <si>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</si>
  <si>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</si>
  <si>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</si>
  <si>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</si>
  <si>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</si>
  <si>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</si>
  <si>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</si>
  <si>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</si>
  <si>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</si>
  <si>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</si>
  <si>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</si>
  <si>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</si>
  <si>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</si>
  <si>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</si>
  <si>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</si>
  <si>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</si>
  <si>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</si>
  <si>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</si>
  <si>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</si>
  <si>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</si>
  <si>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</si>
  <si>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</si>
  <si>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</si>
  <si>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</si>
  <si>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</si>
  <si>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</si>
  <si>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</si>
  <si>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</si>
  <si>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</si>
  <si>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</si>
  <si>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</si>
  <si>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</si>
  <si>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</si>
  <si>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</si>
  <si>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</si>
  <si>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</si>
  <si>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</si>
  <si>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</si>
  <si>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</si>
  <si>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</si>
  <si>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</si>
  <si>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</si>
  <si>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</si>
  <si>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</si>
  <si>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</si>
  <si>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</si>
  <si>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</si>
  <si>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</si>
  <si>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</si>
  <si>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</si>
  <si>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</si>
  <si>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</si>
  <si>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</si>
  <si>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</si>
  <si>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</si>
  <si>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</si>
  <si>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</si>
  <si>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</si>
  <si>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</si>
  <si>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</si>
  <si>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</si>
  <si>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</si>
  <si>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</si>
  <si>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</si>
  <si>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</si>
  <si>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</si>
  <si>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</si>
  <si>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</si>
  <si>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</si>
  <si>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</si>
  <si>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</si>
  <si>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</si>
  <si>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</si>
  <si>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</si>
  <si>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</si>
  <si>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</si>
  <si>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</si>
  <si>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</si>
  <si>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</si>
  <si>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</si>
  <si>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</si>
  <si>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</si>
  <si>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</si>
  <si>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</si>
  <si>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</si>
  <si>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</si>
  <si>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</si>
  <si>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</si>
  <si>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</si>
  <si>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</si>
  <si>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</si>
  <si>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</si>
  <si>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</si>
  <si>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</si>
  <si>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</si>
  <si>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</si>
  <si>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</si>
  <si>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</si>
  <si>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</si>
  <si>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</si>
  <si>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</si>
  <si>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</si>
  <si>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</si>
  <si>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</si>
  <si>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</si>
  <si>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</si>
  <si>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</si>
  <si>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</si>
  <si>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</si>
  <si>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</si>
  <si>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</si>
  <si>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</si>
  <si>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</si>
  <si>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</si>
  <si>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</si>
  <si>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</si>
  <si>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</si>
  <si>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</si>
  <si>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</si>
  <si>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</si>
  <si>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</si>
  <si>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</si>
  <si>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</si>
  <si>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</si>
  <si>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</si>
  <si>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</si>
  <si>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</si>
  <si>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</si>
  <si>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</si>
  <si>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</si>
  <si>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</si>
  <si>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</si>
  <si>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</si>
  <si>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</si>
  <si>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</si>
  <si>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</si>
  <si>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</si>
  <si>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</si>
  <si>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</si>
  <si>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</si>
  <si>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</si>
  <si>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</si>
  <si>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</si>
  <si>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</si>
  <si>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</si>
  <si>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</si>
  <si>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</si>
  <si>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</si>
  <si>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</si>
  <si>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</si>
  <si>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</si>
  <si>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</si>
  <si>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</si>
  <si>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</si>
  <si>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</si>
  <si>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</si>
  <si>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</si>
  <si>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</si>
  <si>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</si>
  <si>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</si>
  <si>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</si>
  <si>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</si>
  <si>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</si>
  <si>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</si>
  <si>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</si>
  <si>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</si>
  <si>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</si>
  <si>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</si>
  <si>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</si>
  <si>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</si>
  <si>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</si>
  <si>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</si>
  <si>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</si>
  <si>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</si>
  <si>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</si>
  <si>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</si>
  <si>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</si>
  <si>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</si>
  <si>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</si>
  <si>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</si>
  <si>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</si>
  <si>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</si>
  <si>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</si>
  <si>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</si>
  <si>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</si>
  <si>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</si>
  <si>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</si>
  <si>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</si>
  <si>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</si>
  <si>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</si>
  <si>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</si>
  <si>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</si>
  <si>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</si>
  <si>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</si>
  <si>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</si>
  <si>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</si>
  <si>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</si>
  <si>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</si>
  <si>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</si>
  <si>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</si>
  <si>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</si>
  <si>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</si>
  <si>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</si>
  <si>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</si>
  <si>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</si>
  <si>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</si>
  <si>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</si>
  <si>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</si>
  <si>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</si>
  <si>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</si>
  <si>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</si>
  <si>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</si>
  <si>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</si>
  <si>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</si>
  <si>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</si>
  <si>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</si>
  <si>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</si>
  <si>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</si>
  <si>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</si>
  <si>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</si>
  <si>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</si>
  <si>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</si>
  <si>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</si>
  <si>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</si>
  <si>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</si>
  <si>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</si>
  <si>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</si>
  <si>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</si>
  <si>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</si>
  <si>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</si>
  <si>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</si>
  <si>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</si>
  <si>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</si>
  <si>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</si>
  <si>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</si>
  <si>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</si>
  <si>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</si>
  <si>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</si>
  <si>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</si>
  <si>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</si>
  <si>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</si>
  <si>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</si>
  <si>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</si>
  <si>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</si>
  <si>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</si>
  <si>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</si>
  <si>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</si>
  <si>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</si>
  <si>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</si>
  <si>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</si>
  <si>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</si>
  <si>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</si>
  <si>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</si>
  <si>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</si>
  <si>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</si>
  <si>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</si>
  <si>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</si>
  <si>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</si>
  <si>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</si>
  <si>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</si>
  <si>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</si>
  <si>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</si>
  <si>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</si>
  <si>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</si>
  <si>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</si>
  <si>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</si>
  <si>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</si>
  <si>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</si>
  <si>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</si>
  <si>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</si>
  <si>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</si>
  <si>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</si>
  <si>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</si>
  <si>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</si>
  <si>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</si>
  <si>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</si>
  <si>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</si>
  <si>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</si>
  <si>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</si>
  <si>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</si>
  <si>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</si>
  <si>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</si>
  <si>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</si>
  <si>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</si>
  <si>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</si>
  <si>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</si>
  <si>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</si>
  <si>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</si>
  <si>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</si>
  <si>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</si>
  <si>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</si>
  <si>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</si>
  <si>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</si>
  <si>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</si>
  <si>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</si>
  <si>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</si>
  <si>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</si>
  <si>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</si>
  <si>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</si>
  <si>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</si>
  <si>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</si>
  <si>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</si>
  <si>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</si>
  <si>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</si>
  <si>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</si>
  <si>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</si>
  <si>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</si>
  <si>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</si>
  <si>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</si>
  <si>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</si>
  <si>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</si>
  <si>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</si>
  <si>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</si>
  <si>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</si>
  <si>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</si>
  <si>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</si>
  <si>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</si>
  <si>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</si>
  <si>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</si>
  <si>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</si>
  <si>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</si>
  <si>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</si>
  <si>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</si>
  <si>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</si>
  <si>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</si>
  <si>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</si>
  <si>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</si>
  <si>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</si>
  <si>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</si>
  <si>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</si>
  <si>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</si>
  <si>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</si>
  <si>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</si>
  <si>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</si>
  <si>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</si>
  <si>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</si>
  <si>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</si>
  <si>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</si>
  <si>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</si>
  <si>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</si>
  <si>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</si>
  <si>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</si>
  <si>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</si>
  <si>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</si>
  <si>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</si>
  <si>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</si>
  <si>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</si>
  <si>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</si>
  <si>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</si>
  <si>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</si>
  <si>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</si>
  <si>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</si>
  <si>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</si>
  <si>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</si>
  <si>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</si>
  <si>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</si>
  <si>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</si>
  <si>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</si>
  <si>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</si>
  <si>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</si>
  <si>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</si>
  <si>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</si>
  <si>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</si>
  <si>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</si>
  <si>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</si>
  <si>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</si>
  <si>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</si>
  <si>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</si>
  <si>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</si>
  <si>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</si>
  <si>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</si>
  <si>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</si>
  <si>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</si>
  <si>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</si>
  <si>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</si>
  <si>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</si>
  <si>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</si>
  <si>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</si>
  <si>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</si>
  <si>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</si>
  <si>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</si>
  <si>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</si>
  <si>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</si>
  <si>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</si>
  <si>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</si>
  <si>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</si>
  <si>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</si>
  <si>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</si>
  <si>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</si>
  <si>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</si>
  <si>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</si>
  <si>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</si>
  <si>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</si>
  <si>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</si>
  <si>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</si>
  <si>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</si>
  <si>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</si>
  <si>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</si>
  <si>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</si>
  <si>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</si>
  <si>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</si>
  <si>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</si>
  <si>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</si>
  <si>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</si>
  <si>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</si>
  <si>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</si>
  <si>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</si>
  <si>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</si>
  <si>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</si>
  <si>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</si>
  <si>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</si>
  <si>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</si>
  <si>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</si>
  <si>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</si>
  <si>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</si>
  <si>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</si>
  <si>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</si>
  <si>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</si>
  <si>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</si>
  <si>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</si>
  <si>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</si>
  <si>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</si>
  <si>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</si>
  <si>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</si>
  <si>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</si>
  <si>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</si>
  <si>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</si>
  <si>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</si>
  <si>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</si>
  <si>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</si>
  <si>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</si>
  <si>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</si>
  <si>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</si>
  <si>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</si>
  <si>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</si>
  <si>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</si>
  <si>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</si>
  <si>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</si>
  <si>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</si>
  <si>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</si>
  <si>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</si>
  <si>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</si>
  <si>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</si>
  <si>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</si>
  <si>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</si>
  <si>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</si>
  <si>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</si>
  <si>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</si>
  <si>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</si>
  <si>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</si>
  <si>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</si>
  <si>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</si>
  <si>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</si>
  <si>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</si>
  <si>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</si>
  <si>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</si>
  <si>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</si>
  <si>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</si>
  <si>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</si>
  <si>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</si>
  <si>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</si>
  <si>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</si>
  <si>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</si>
  <si>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</si>
  <si>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</si>
  <si>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</si>
  <si>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</si>
  <si>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</si>
  <si>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</si>
  <si>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</si>
  <si>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</si>
  <si>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</si>
  <si>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</si>
  <si>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</si>
  <si>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</si>
  <si>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</si>
  <si>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</si>
  <si>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</si>
  <si>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</si>
  <si>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</si>
  <si>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</si>
  <si>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</si>
  <si>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</si>
  <si>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</si>
  <si>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</si>
  <si>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</si>
  <si>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</si>
  <si>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</si>
  <si>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</si>
  <si>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</si>
  <si>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</si>
  <si>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</si>
  <si>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</si>
  <si>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</si>
  <si>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</si>
  <si>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</si>
  <si>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</si>
  <si>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</si>
  <si>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</si>
  <si>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</si>
  <si>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</si>
  <si>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</si>
  <si>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</si>
  <si>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</si>
  <si>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</si>
  <si>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</si>
  <si>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</si>
  <si>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</si>
  <si>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</si>
  <si>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</si>
  <si>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</si>
  <si>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</si>
  <si>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</si>
  <si>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</si>
  <si>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</si>
  <si>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</si>
  <si>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</si>
  <si>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</si>
  <si>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</si>
  <si>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</si>
  <si>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</si>
  <si>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</si>
  <si>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</si>
  <si>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</si>
  <si>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</si>
  <si>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</si>
  <si>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</si>
  <si>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</si>
  <si>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</si>
  <si>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</si>
  <si>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</si>
  <si>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</si>
  <si>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</si>
  <si>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</si>
  <si>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</si>
  <si>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</si>
  <si>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</si>
  <si>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</si>
  <si>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</si>
  <si>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</si>
  <si>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</si>
  <si>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</si>
  <si>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</si>
  <si>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</si>
  <si>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</si>
  <si>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</si>
  <si>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</si>
  <si>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</si>
  <si>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</si>
  <si>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</si>
  <si>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</si>
  <si>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</si>
  <si>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</si>
  <si>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</si>
  <si>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</si>
  <si>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</si>
  <si>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</si>
  <si>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</si>
  <si>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</si>
  <si>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</si>
  <si>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</si>
  <si>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</si>
  <si>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</si>
  <si>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</si>
  <si>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</si>
  <si>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</si>
  <si>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</si>
  <si>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</si>
  <si>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</si>
  <si>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</si>
  <si>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</si>
  <si>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</si>
  <si>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</si>
  <si>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</si>
  <si>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</si>
  <si>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</si>
  <si>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</si>
  <si>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</si>
  <si>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</si>
  <si>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</si>
  <si>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</si>
  <si>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</si>
  <si>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</si>
  <si>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</si>
  <si>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</si>
  <si>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</si>
  <si>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</si>
  <si>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</si>
  <si>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</si>
  <si>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</si>
  <si>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</si>
  <si>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</si>
  <si>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</si>
  <si>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</si>
  <si>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</si>
  <si>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</si>
  <si>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</si>
  <si>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</si>
  <si>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</si>
  <si>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</si>
  <si>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</si>
  <si>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</si>
  <si>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</si>
  <si>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</si>
  <si>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</si>
  <si>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</si>
  <si>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</si>
  <si>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</si>
  <si>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</si>
  <si>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</si>
  <si>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</si>
  <si>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</si>
  <si>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</si>
  <si>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</si>
  <si>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</si>
  <si>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</si>
  <si>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</si>
  <si>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</si>
  <si>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</si>
  <si>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</si>
  <si>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</si>
  <si>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</si>
  <si>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</si>
  <si>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</si>
  <si>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</si>
  <si>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</si>
  <si>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</si>
  <si>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</si>
  <si>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</si>
  <si>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</si>
  <si>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</si>
  <si>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</si>
  <si>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</si>
  <si>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</si>
  <si>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</si>
  <si>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</si>
  <si>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</si>
  <si>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</si>
  <si>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</si>
  <si>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</si>
  <si>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</si>
  <si>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</si>
  <si>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</si>
  <si>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</si>
  <si>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</si>
  <si>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</si>
  <si>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</si>
  <si>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</si>
  <si>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</si>
  <si>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</si>
  <si>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</si>
  <si>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</si>
  <si>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</si>
  <si>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</si>
  <si>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</si>
  <si>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</si>
  <si>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</si>
  <si>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</si>
  <si>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</si>
  <si>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</si>
  <si>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</si>
  <si>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</si>
  <si>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</si>
  <si>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</si>
  <si>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</si>
  <si>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</si>
  <si>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</si>
  <si>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</si>
  <si>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</si>
  <si>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</si>
  <si>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</si>
  <si>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</si>
  <si>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</si>
  <si>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</si>
  <si>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</si>
  <si>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</si>
  <si>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</si>
  <si>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</si>
  <si>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</si>
  <si>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</si>
  <si>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</si>
  <si>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</si>
  <si>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</si>
  <si>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</si>
  <si>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</si>
  <si>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</si>
  <si>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</si>
  <si>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</si>
  <si>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</si>
  <si>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</si>
  <si>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</si>
  <si>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</si>
  <si>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</si>
  <si>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</si>
  <si>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</si>
  <si>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</si>
  <si>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</si>
  <si>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</si>
  <si>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</si>
  <si>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</si>
  <si>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</si>
  <si>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</si>
  <si>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</si>
  <si>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</si>
  <si>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</si>
  <si>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</si>
  <si>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</si>
  <si>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</si>
  <si>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</si>
  <si>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</si>
  <si>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</si>
  <si>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</si>
  <si>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</si>
  <si>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</si>
  <si>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</si>
  <si>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</si>
  <si>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</si>
  <si>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</si>
  <si>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</si>
  <si>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</si>
  <si>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</si>
  <si>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</si>
  <si>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</si>
  <si>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</si>
  <si>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</si>
  <si>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</si>
  <si>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</si>
  <si>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</si>
  <si>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</si>
  <si>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</si>
  <si>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</si>
  <si>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</si>
  <si>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</si>
  <si>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</si>
  <si>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</si>
  <si>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</si>
  <si>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</si>
  <si>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</si>
  <si>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</si>
  <si>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</si>
  <si>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</si>
  <si>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</si>
  <si>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</si>
  <si>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</si>
  <si>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</si>
  <si>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</si>
  <si>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</si>
  <si>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</si>
  <si>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</si>
  <si>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</si>
  <si>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</si>
  <si>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</si>
  <si>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</si>
  <si>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</si>
  <si>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</si>
  <si>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</si>
  <si>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</si>
  <si>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</si>
  <si>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</si>
  <si>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</si>
  <si>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</si>
  <si>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</si>
  <si>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</si>
  <si>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</si>
  <si>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</si>
  <si>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</si>
  <si>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</si>
  <si>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</si>
  <si>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</si>
  <si>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</si>
  <si>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</si>
  <si>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</si>
  <si>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</si>
  <si>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</si>
  <si>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</si>
  <si>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</si>
  <si>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</si>
  <si>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</si>
  <si>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</si>
  <si>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</si>
  <si>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</si>
  <si>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</si>
  <si>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</si>
  <si>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</si>
  <si>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</si>
  <si>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</si>
  <si>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</si>
  <si>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</si>
  <si>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</si>
  <si>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</si>
  <si>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</si>
  <si>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</si>
  <si>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</si>
  <si>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</si>
  <si>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</si>
  <si>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</si>
  <si>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</si>
  <si>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</si>
  <si>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</si>
  <si>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</si>
  <si>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</si>
  <si>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</si>
  <si>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</si>
  <si>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</si>
  <si>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</si>
  <si>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</si>
  <si>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</si>
  <si>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</si>
  <si>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</si>
  <si>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</si>
  <si>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</si>
  <si>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</si>
  <si>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</si>
  <si>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</si>
  <si>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</si>
  <si>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</si>
  <si>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</si>
  <si>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</si>
  <si>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</si>
  <si>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</si>
  <si>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</si>
  <si>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</si>
  <si>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</si>
  <si>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</si>
  <si>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</si>
  <si>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</si>
  <si>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</si>
  <si>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</si>
  <si>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</si>
  <si>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</si>
  <si>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</si>
  <si>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</si>
  <si>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</si>
  <si>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</si>
  <si>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</si>
  <si>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</si>
  <si>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</si>
  <si>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</si>
  <si>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</si>
  <si>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</si>
  <si>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</si>
  <si>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</si>
  <si>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</si>
  <si>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</si>
  <si>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</si>
  <si>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</si>
  <si>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</si>
  <si>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</si>
  <si>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</si>
  <si>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</si>
  <si>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</si>
  <si>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</si>
  <si>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</si>
  <si>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</si>
  <si>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</si>
  <si>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</si>
  <si>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</si>
  <si>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</si>
  <si>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</si>
  <si>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</si>
  <si>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</si>
  <si>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</si>
  <si>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</si>
  <si>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</si>
  <si>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</si>
  <si>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</si>
  <si>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</si>
  <si>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</si>
  <si>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</si>
  <si>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</si>
  <si>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</si>
  <si>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</si>
  <si>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</si>
  <si>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</si>
  <si>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</si>
  <si>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</si>
  <si>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</si>
  <si>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</si>
  <si>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</si>
  <si>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</si>
  <si>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</si>
  <si>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</si>
  <si>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</si>
  <si>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</si>
  <si>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</si>
  <si>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</si>
  <si>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</si>
  <si>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</si>
  <si>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</si>
  <si>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</si>
  <si>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</si>
  <si>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</si>
  <si>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</si>
  <si>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</si>
  <si>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</si>
  <si>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</si>
  <si>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</si>
  <si>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</si>
  <si>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</si>
  <si>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</si>
  <si>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</si>
  <si>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</si>
  <si>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</si>
  <si>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</si>
  <si>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</si>
  <si>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</si>
  <si>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</si>
  <si>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</si>
  <si>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</si>
  <si>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</si>
  <si>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</si>
  <si>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</si>
  <si>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</si>
  <si>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</si>
  <si>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</si>
  <si>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</si>
  <si>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</si>
  <si>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</si>
  <si>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</si>
  <si>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</si>
  <si>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</si>
  <si>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</si>
  <si>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</si>
  <si>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</si>
  <si>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</si>
  <si>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</si>
  <si>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</si>
  <si>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</si>
  <si>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</si>
  <si>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</si>
  <si>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</si>
  <si>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</si>
  <si>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</si>
  <si>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</si>
  <si>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</si>
  <si>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</si>
  <si>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</si>
  <si>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</si>
  <si>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</si>
  <si>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</si>
  <si>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</si>
  <si>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</si>
  <si>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</si>
  <si>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</si>
  <si>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</si>
  <si>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</si>
  <si>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</si>
  <si>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</si>
  <si>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</si>
  <si>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</si>
  <si>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</si>
  <si>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</si>
  <si>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</si>
  <si>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</si>
  <si>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</si>
  <si>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</si>
  <si>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</si>
  <si>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</si>
  <si>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</si>
  <si>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</si>
  <si>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</si>
  <si>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</si>
  <si>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</si>
  <si>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</si>
  <si>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</si>
  <si>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</si>
  <si>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</si>
  <si>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</si>
  <si>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</si>
  <si>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</si>
  <si>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</si>
  <si>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</si>
  <si>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</si>
  <si>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</si>
  <si>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</si>
  <si>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</si>
  <si>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</si>
  <si>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</si>
  <si>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</si>
  <si>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</si>
  <si>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</si>
  <si>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</si>
  <si>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</si>
  <si>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</si>
  <si>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</si>
  <si>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</si>
  <si>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</si>
  <si>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</si>
  <si>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</si>
  <si>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</si>
  <si>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</si>
  <si>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</si>
  <si>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</si>
  <si>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</si>
  <si>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</si>
  <si>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</si>
  <si>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</si>
  <si>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</si>
  <si>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</si>
  <si>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</si>
  <si>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</si>
  <si>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</si>
  <si>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</si>
  <si>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</si>
  <si>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</si>
  <si>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</si>
  <si>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</si>
  <si>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</si>
  <si>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</si>
  <si>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</si>
  <si>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</si>
  <si>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</si>
  <si>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</si>
  <si>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</si>
  <si>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</si>
  <si>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</si>
  <si>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</si>
  <si>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</si>
  <si>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</si>
  <si>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</si>
  <si>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</si>
  <si>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</si>
  <si>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</si>
  <si>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</si>
  <si>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</si>
  <si>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</si>
  <si>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</si>
  <si>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</si>
  <si>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</si>
  <si>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</si>
  <si>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</si>
  <si>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</si>
  <si>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</si>
  <si>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</si>
  <si>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</si>
  <si>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</si>
  <si>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</si>
  <si>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</si>
  <si>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</si>
  <si>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</si>
  <si>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</si>
  <si>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</si>
  <si>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</si>
  <si>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</si>
  <si>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</si>
  <si>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</si>
  <si>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</si>
  <si>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</si>
  <si>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</si>
  <si>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</si>
  <si>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</si>
  <si>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</si>
  <si>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</si>
  <si>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</si>
  <si>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</si>
  <si>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</si>
  <si>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</si>
  <si>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</si>
  <si>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</si>
  <si>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</si>
  <si>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</si>
  <si>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</si>
  <si>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</si>
  <si>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</si>
  <si>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</si>
  <si>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</si>
  <si>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</si>
  <si>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</si>
  <si>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</si>
  <si>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</si>
  <si>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</si>
  <si>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</si>
  <si>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</si>
  <si>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</si>
  <si>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</si>
  <si>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</si>
  <si>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</si>
  <si>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</si>
  <si>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</si>
  <si>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</si>
  <si>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</si>
  <si>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</si>
  <si>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</si>
  <si>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</si>
  <si>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</si>
  <si>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</si>
  <si>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</si>
  <si>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</si>
  <si>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</si>
  <si>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</si>
  <si>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</si>
  <si>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</si>
  <si>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</si>
  <si>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</si>
  <si>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</si>
  <si>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</si>
  <si>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</si>
  <si>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</si>
  <si>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</si>
  <si>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</si>
  <si>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</si>
  <si>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</si>
  <si>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</si>
  <si>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</si>
  <si>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</si>
  <si>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</si>
  <si>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</si>
  <si>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</si>
  <si>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</si>
  <si>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</si>
  <si>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</si>
  <si>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</si>
  <si>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</si>
  <si>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</si>
  <si>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</si>
  <si>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</si>
  <si>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</si>
  <si>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</si>
  <si>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</si>
  <si>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</si>
  <si>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</si>
  <si>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</si>
  <si>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</si>
  <si>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</si>
  <si>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</si>
  <si>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</si>
  <si>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</si>
  <si>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</si>
  <si>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</si>
  <si>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</si>
  <si>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</si>
  <si>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</si>
  <si>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</si>
  <si>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</si>
  <si>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</si>
  <si>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</si>
  <si>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</si>
  <si>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</si>
  <si>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</si>
  <si>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</si>
  <si>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</si>
  <si>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</si>
  <si>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</si>
  <si>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</si>
  <si>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</si>
  <si>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</si>
  <si>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</si>
  <si>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</si>
  <si>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</si>
  <si>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</si>
  <si>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</si>
  <si>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</si>
  <si>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</si>
  <si>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</si>
  <si>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</si>
  <si>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</si>
  <si>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</si>
  <si>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</si>
  <si>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</si>
  <si>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</si>
  <si>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</si>
  <si>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</si>
  <si>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</si>
  <si>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</si>
  <si>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</si>
  <si>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</si>
  <si>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</si>
  <si>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</si>
  <si>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</si>
  <si>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</si>
  <si>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</si>
  <si>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</si>
  <si>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</si>
  <si>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</si>
  <si>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</si>
  <si>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</si>
  <si>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</si>
  <si>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</si>
  <si>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</si>
  <si>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</si>
  <si>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</si>
  <si>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</si>
  <si>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</si>
  <si>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</si>
  <si>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</si>
  <si>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</si>
  <si>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</si>
  <si>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</si>
  <si>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</si>
  <si>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</si>
  <si>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</si>
  <si>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</si>
  <si>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</si>
  <si>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</si>
  <si>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</si>
  <si>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</si>
  <si>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</si>
  <si>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</si>
  <si>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</si>
  <si>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</si>
  <si>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</si>
  <si>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</si>
  <si>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</si>
  <si>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</si>
  <si>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</si>
  <si>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</si>
  <si>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</si>
  <si>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</si>
  <si>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</si>
  <si>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</si>
  <si>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</si>
  <si>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</si>
  <si>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</si>
  <si>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</si>
  <si>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</si>
  <si>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</si>
  <si>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</si>
  <si>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</si>
  <si>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</si>
  <si>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</si>
  <si>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</si>
  <si>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</si>
  <si>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</si>
  <si>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</si>
  <si>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</si>
  <si>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</si>
  <si>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</si>
  <si>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</si>
  <si>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</si>
  <si>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</si>
  <si>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</si>
  <si>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</si>
  <si>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</si>
  <si>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</si>
  <si>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</si>
  <si>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</si>
  <si>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</si>
  <si>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</si>
  <si>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</si>
  <si>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</si>
  <si>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</si>
  <si>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</si>
  <si>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</si>
  <si>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</si>
  <si>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</si>
  <si>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</si>
  <si>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</si>
  <si>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</si>
  <si>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</si>
  <si>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</si>
  <si>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</si>
  <si>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</si>
  <si>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</si>
  <si>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</si>
  <si>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</si>
  <si>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</si>
  <si>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</si>
  <si>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</si>
  <si>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</si>
  <si>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</si>
  <si>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</si>
  <si>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</si>
  <si>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</si>
  <si>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</si>
  <si>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</si>
  <si>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</si>
  <si>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</si>
  <si>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</si>
  <si>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</si>
  <si>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</si>
  <si>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</si>
  <si>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</si>
  <si>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</si>
  <si>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</si>
  <si>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</si>
  <si>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</si>
  <si>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</si>
  <si>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</si>
  <si>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</si>
  <si>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</si>
  <si>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</si>
  <si>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</si>
  <si>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</si>
  <si>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</si>
  <si>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</si>
  <si>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</si>
  <si>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</si>
  <si>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</si>
  <si>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</si>
  <si>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</si>
  <si>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</si>
  <si>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</si>
  <si>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</si>
  <si>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</si>
  <si>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</si>
  <si>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</si>
  <si>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</si>
  <si>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</si>
  <si>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</si>
  <si>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</si>
  <si>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</si>
  <si>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</si>
  <si>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</si>
  <si>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</si>
  <si>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</si>
  <si>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</si>
  <si>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</si>
  <si>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</si>
  <si>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</si>
  <si>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</si>
  <si>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</si>
  <si>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</si>
  <si>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</si>
  <si>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</si>
  <si>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</si>
  <si>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</si>
  <si>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</si>
  <si>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</si>
  <si>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</si>
  <si>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</si>
  <si>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</si>
  <si>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</si>
  <si>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</si>
  <si>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</si>
  <si>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</si>
  <si>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</si>
  <si>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</si>
  <si>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</si>
  <si>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</si>
  <si>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</si>
  <si>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</si>
  <si>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</si>
  <si>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</si>
  <si>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</si>
  <si>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</si>
  <si>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</si>
  <si>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</si>
  <si>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</si>
  <si>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</si>
  <si>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</si>
  <si>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</si>
  <si>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</si>
  <si>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</si>
  <si>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</si>
  <si>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</si>
  <si>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</si>
  <si>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</si>
  <si>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</si>
  <si>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</si>
  <si>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</si>
  <si>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</si>
  <si>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</si>
  <si>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</si>
  <si>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</si>
  <si>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</si>
  <si>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</si>
  <si>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</si>
  <si>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</si>
  <si>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</si>
  <si>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</si>
  <si>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</si>
  <si>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</si>
  <si>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</si>
  <si>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</si>
  <si>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</si>
  <si>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</si>
  <si>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</si>
  <si>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</si>
  <si>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</si>
  <si>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</si>
  <si>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</si>
  <si>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</si>
  <si>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</si>
  <si>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</si>
  <si>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</si>
  <si>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</si>
  <si>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</si>
  <si>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</si>
  <si>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</si>
  <si>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</si>
  <si>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</si>
  <si>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</si>
  <si>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</si>
  <si>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</si>
  <si>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</si>
  <si>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</si>
  <si>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</si>
  <si>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</si>
  <si>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</si>
  <si>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</si>
  <si>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</si>
  <si>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</si>
  <si>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</si>
  <si>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</si>
  <si>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</si>
  <si>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</si>
  <si>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</si>
  <si>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</si>
  <si>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</si>
  <si>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</si>
  <si>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</si>
  <si>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</si>
  <si>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</si>
  <si>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</si>
  <si>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</si>
  <si>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</si>
  <si>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</si>
  <si>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</si>
  <si>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</si>
  <si>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</si>
  <si>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</si>
  <si>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</si>
  <si>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</si>
  <si>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</si>
  <si>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</si>
  <si>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</si>
  <si>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</si>
  <si>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</si>
  <si>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</si>
  <si>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</si>
  <si>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</si>
  <si>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</si>
  <si>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</si>
  <si>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</si>
  <si>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</si>
  <si>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</si>
  <si>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</si>
  <si>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</si>
  <si>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</si>
  <si>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</si>
  <si>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</si>
  <si>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</si>
  <si>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</si>
  <si>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</si>
  <si>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</si>
  <si>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</si>
  <si>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</si>
  <si>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</si>
  <si>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</si>
  <si>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</si>
  <si>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</si>
  <si>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</si>
  <si>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</si>
  <si>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</si>
  <si>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</si>
  <si>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</si>
  <si>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</si>
  <si>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</si>
  <si>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</si>
  <si>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</si>
  <si>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</si>
  <si>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</si>
  <si>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</si>
  <si>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</si>
  <si>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</si>
  <si>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</si>
  <si>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</si>
  <si>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</si>
  <si>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</si>
  <si>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</si>
  <si>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</si>
  <si>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</si>
  <si>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</si>
  <si>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</si>
  <si>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</si>
  <si>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</si>
  <si>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</si>
  <si>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</si>
  <si>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</si>
  <si>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</si>
  <si>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</si>
  <si>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</si>
  <si>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</si>
  <si>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</si>
  <si>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</si>
  <si>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</si>
  <si>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</si>
  <si>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</si>
  <si>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</si>
  <si>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</si>
  <si>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</si>
  <si>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</si>
  <si>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</si>
  <si>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</si>
  <si>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</si>
  <si>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</si>
  <si>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</si>
  <si>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</si>
  <si>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</si>
  <si>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</si>
  <si>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</si>
  <si>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</si>
  <si>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</si>
  <si>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</si>
  <si>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</si>
  <si>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</si>
  <si>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</si>
  <si>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</si>
  <si>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</si>
  <si>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</si>
  <si>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</si>
  <si>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</si>
  <si>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</si>
  <si>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</si>
  <si>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</si>
  <si>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</si>
  <si>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</si>
  <si>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</si>
  <si>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</si>
  <si>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</si>
  <si>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</si>
  <si>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</si>
  <si>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</si>
  <si>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</si>
  <si>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</si>
  <si>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</si>
  <si>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</si>
  <si>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</si>
  <si>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</si>
  <si>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</si>
  <si>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</si>
  <si>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</si>
  <si>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</si>
  <si>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</si>
  <si>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</si>
  <si>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</si>
  <si>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</si>
  <si>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</si>
  <si>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</si>
  <si>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</si>
  <si>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</si>
  <si>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</si>
  <si>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</si>
  <si>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</si>
  <si>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</si>
  <si>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</si>
  <si>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</si>
  <si>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</si>
  <si>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</si>
  <si>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</si>
  <si>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</si>
  <si>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</si>
  <si>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</si>
  <si>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</si>
  <si>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</si>
  <si>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</si>
  <si>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</si>
  <si>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</si>
  <si>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</si>
  <si>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</si>
  <si>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</si>
  <si>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</si>
  <si>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</si>
  <si>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</si>
  <si>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</si>
  <si>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</si>
  <si>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</si>
  <si>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</si>
  <si>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</si>
  <si>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</si>
  <si>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</si>
  <si>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</si>
  <si>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</si>
  <si>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</si>
  <si>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</si>
  <si>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</si>
  <si>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</si>
  <si>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</si>
  <si>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</si>
  <si>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</si>
  <si>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</si>
  <si>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</si>
  <si>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</si>
  <si>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</si>
  <si>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</si>
  <si>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</si>
  <si>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</si>
  <si>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</si>
  <si>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</si>
  <si>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</si>
  <si>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</si>
  <si>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</si>
  <si>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</si>
  <si>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</si>
  <si>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</si>
  <si>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</si>
  <si>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</si>
  <si>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</si>
  <si>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</si>
  <si>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</si>
  <si>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</si>
  <si>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</si>
  <si>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</si>
  <si>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</si>
  <si>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</si>
  <si>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</si>
  <si>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</si>
  <si>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</si>
  <si>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</si>
  <si>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</si>
  <si>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</si>
  <si>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</si>
  <si>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</si>
  <si>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</si>
  <si>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</si>
  <si>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</si>
  <si>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</si>
  <si>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</si>
  <si>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</si>
  <si>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</si>
  <si>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</si>
  <si>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</si>
  <si>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</si>
  <si>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</si>
  <si>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</si>
  <si>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</si>
  <si>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</si>
  <si>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</si>
  <si>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</si>
  <si>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</si>
  <si>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</si>
  <si>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</si>
  <si>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</si>
  <si>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</si>
  <si>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</si>
  <si>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</si>
  <si>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</si>
  <si>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</si>
  <si>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</si>
  <si>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</si>
  <si>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</si>
  <si>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</si>
  <si>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</si>
  <si>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</si>
  <si>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</si>
  <si>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</si>
  <si>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</si>
  <si>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</si>
  <si>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</si>
  <si>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</si>
  <si>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</si>
  <si>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</si>
  <si>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</si>
  <si>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</si>
  <si>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</si>
  <si>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</si>
  <si>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</si>
  <si>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</si>
  <si>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</si>
  <si>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</si>
  <si>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</si>
  <si>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</si>
  <si>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</si>
  <si>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</si>
  <si>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</si>
  <si>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</si>
  <si>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</si>
  <si>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</si>
  <si>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</si>
  <si>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</si>
  <si>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</si>
  <si>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</si>
  <si>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</si>
  <si>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</si>
  <si>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</si>
  <si>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</si>
  <si>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</si>
  <si>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</si>
  <si>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</si>
  <si>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</si>
  <si>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</si>
  <si>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</si>
  <si>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</si>
  <si>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</si>
  <si>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</si>
  <si>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</si>
  <si>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</si>
  <si>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</si>
  <si>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</si>
  <si>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</si>
  <si>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</si>
  <si>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</si>
  <si>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</si>
  <si>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</si>
  <si>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</si>
  <si>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</si>
  <si>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</si>
  <si>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</si>
  <si>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</si>
  <si>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</si>
  <si>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</si>
  <si>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</si>
  <si>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</si>
  <si>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</si>
  <si>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</si>
  <si>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</si>
  <si>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</si>
  <si>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</si>
  <si>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</si>
  <si>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</si>
  <si>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</si>
  <si>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</si>
  <si>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</si>
  <si>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</si>
  <si>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</si>
  <si>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</si>
  <si>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</si>
  <si>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</si>
  <si>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</si>
  <si>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</si>
  <si>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</si>
  <si>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</si>
  <si>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</si>
  <si>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</si>
  <si>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</si>
  <si>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</si>
  <si>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</si>
  <si>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</si>
  <si>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</si>
  <si>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</si>
  <si>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</si>
  <si>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</si>
  <si>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</si>
  <si>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</si>
  <si>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</si>
  <si>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</si>
  <si>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</si>
  <si>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</si>
  <si>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</si>
  <si>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</si>
  <si>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</si>
  <si>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</si>
  <si>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</si>
  <si>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</si>
  <si>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</si>
  <si>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</si>
  <si>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</si>
  <si>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</si>
  <si>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</si>
  <si>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</si>
  <si>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</si>
  <si>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</si>
  <si>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</si>
  <si>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</si>
  <si>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</si>
  <si>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</si>
  <si>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</si>
  <si>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</si>
  <si>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</si>
  <si>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</si>
  <si>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</si>
  <si>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</si>
  <si>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</si>
  <si>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</si>
  <si>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</si>
  <si>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</si>
  <si>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</si>
  <si>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</si>
  <si>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</si>
  <si>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</si>
  <si>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</si>
  <si>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</si>
  <si>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</si>
  <si>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</si>
  <si>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</si>
  <si>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</si>
  <si>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</si>
  <si>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</si>
  <si>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</si>
  <si>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</si>
  <si>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</si>
  <si>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</si>
  <si>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</si>
  <si>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</si>
  <si>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</si>
  <si>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</si>
  <si>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</si>
  <si>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</si>
  <si>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</si>
  <si>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</si>
  <si>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</si>
  <si>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</si>
  <si>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</si>
  <si>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</si>
  <si>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</si>
  <si>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</si>
  <si>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</si>
  <si>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</si>
  <si>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</si>
  <si>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</si>
  <si>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</si>
  <si>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</si>
  <si>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</si>
  <si>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</si>
  <si>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</si>
  <si>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</si>
  <si>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</si>
  <si>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</si>
  <si>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</si>
  <si>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</si>
  <si>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</si>
  <si>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</si>
  <si>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</si>
  <si>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</si>
  <si>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</si>
  <si>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</si>
  <si>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</si>
  <si>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</si>
  <si>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</si>
  <si>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</si>
  <si>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</si>
  <si>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</si>
  <si>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</si>
  <si>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</si>
  <si>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</si>
  <si>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</si>
  <si>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</si>
  <si>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</si>
  <si>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</si>
  <si>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</si>
  <si>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</si>
  <si>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</si>
  <si>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</si>
  <si>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</si>
  <si>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</si>
  <si>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</si>
  <si>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</si>
  <si>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</si>
  <si>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</si>
  <si>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</si>
  <si>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</si>
  <si>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</si>
  <si>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</si>
  <si>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</si>
  <si>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</si>
  <si>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</si>
  <si>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</si>
  <si>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</si>
  <si>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</si>
  <si>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</si>
  <si>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</si>
  <si>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</si>
  <si>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</si>
  <si>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</si>
  <si>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</si>
  <si>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</si>
  <si>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</si>
  <si>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</si>
  <si>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</si>
  <si>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</si>
  <si>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</si>
  <si>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</si>
  <si>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</si>
  <si>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</si>
  <si>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</si>
  <si>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</si>
  <si>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</si>
  <si>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</si>
  <si>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</si>
  <si>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</si>
  <si>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</si>
  <si>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</si>
  <si>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</si>
  <si>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</si>
  <si>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</si>
  <si>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</si>
  <si>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</si>
  <si>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</si>
  <si>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</si>
  <si>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</si>
  <si>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</si>
  <si>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</si>
  <si>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</si>
  <si>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</si>
  <si>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</si>
  <si>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</si>
  <si>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</si>
  <si>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</si>
  <si>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</si>
  <si>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</si>
  <si>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</si>
  <si>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</si>
  <si>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</si>
  <si>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</si>
  <si>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</si>
  <si>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</si>
  <si>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</si>
  <si>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</si>
  <si>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</si>
  <si>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</si>
  <si>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</si>
  <si>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</si>
  <si>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</si>
  <si>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</si>
  <si>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</si>
  <si>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</si>
  <si>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</si>
  <si>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</si>
  <si>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</si>
  <si>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</si>
  <si>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</si>
  <si>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</si>
  <si>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</si>
  <si>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</si>
  <si>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</si>
  <si>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</si>
  <si>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</si>
  <si>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</si>
  <si>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</si>
  <si>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</si>
  <si>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</si>
  <si>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</si>
  <si>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</si>
  <si>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</si>
  <si>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</si>
  <si>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</si>
  <si>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</si>
  <si>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</si>
  <si>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</si>
  <si>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</si>
  <si>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</si>
  <si>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</si>
  <si>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</si>
  <si>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</si>
  <si>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</si>
  <si>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</si>
  <si>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</si>
  <si>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</si>
  <si>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</si>
  <si>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</si>
  <si>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</si>
  <si>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</si>
  <si>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</si>
  <si>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</si>
  <si>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</si>
  <si>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</si>
  <si>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</si>
  <si>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</si>
  <si>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</si>
  <si>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</si>
  <si>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</si>
  <si>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</si>
  <si>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</si>
  <si>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</si>
  <si>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</si>
  <si>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</si>
  <si>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</si>
  <si>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</si>
  <si>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</si>
  <si>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</si>
  <si>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</si>
  <si>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</si>
  <si>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</si>
  <si>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</si>
  <si>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</si>
  <si>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</si>
  <si>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</si>
  <si>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</si>
  <si>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</si>
  <si>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</si>
  <si>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</si>
  <si>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</si>
  <si>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</si>
  <si>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</si>
  <si>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</si>
  <si>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</si>
  <si>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</si>
  <si>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</si>
  <si>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</si>
  <si>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</si>
  <si>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</si>
  <si>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</si>
  <si>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</si>
  <si>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</si>
  <si>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</si>
  <si>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</si>
  <si>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</si>
  <si>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</si>
  <si>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</si>
  <si>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</si>
  <si>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</si>
  <si>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</si>
  <si>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</si>
  <si>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</si>
  <si>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</si>
  <si>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</si>
  <si>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</si>
  <si>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</si>
  <si>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</si>
  <si>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</si>
  <si>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</si>
  <si>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</si>
  <si>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</si>
  <si>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</si>
  <si>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</si>
  <si>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</si>
  <si>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</si>
  <si>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</si>
  <si>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</si>
  <si>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</si>
  <si>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</si>
  <si>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</si>
  <si>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</si>
  <si>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</si>
  <si>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</si>
  <si>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</si>
  <si>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</si>
  <si>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</si>
  <si>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</si>
  <si>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</si>
  <si>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</si>
  <si>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</si>
  <si>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</si>
  <si>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</si>
  <si>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</si>
  <si>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</si>
  <si>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</si>
  <si>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</si>
  <si>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</si>
  <si>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</si>
  <si>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</si>
  <si>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</si>
  <si>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</si>
  <si>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</si>
  <si>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</si>
  <si>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</si>
  <si>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</si>
  <si>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</si>
  <si>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</si>
  <si>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</si>
  <si>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</si>
  <si>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</si>
  <si>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</si>
  <si>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</si>
  <si>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</si>
  <si>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</si>
  <si>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</si>
  <si>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</si>
  <si>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</si>
  <si>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</si>
  <si>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</si>
  <si>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</si>
  <si>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</si>
  <si>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</si>
  <si>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</si>
  <si>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</si>
  <si>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</si>
  <si>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</si>
  <si>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</si>
  <si>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</si>
  <si>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</si>
  <si>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</si>
  <si>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</si>
  <si>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</si>
  <si>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</si>
  <si>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</si>
  <si>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</si>
  <si>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</si>
  <si>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</si>
  <si>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</si>
  <si>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</si>
  <si>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</si>
  <si>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</si>
  <si>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</si>
  <si>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</si>
  <si>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</si>
  <si>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</si>
  <si>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</si>
  <si>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</si>
  <si>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</si>
  <si>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</si>
  <si>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</si>
  <si>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</si>
  <si>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</si>
  <si>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</si>
  <si>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</si>
  <si>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</si>
  <si>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</si>
  <si>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</si>
  <si>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</si>
  <si>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</si>
  <si>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</si>
  <si>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</si>
  <si>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</si>
  <si>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</si>
  <si>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</si>
  <si>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</si>
  <si>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</si>
  <si>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</si>
  <si>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</si>
  <si>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</si>
  <si>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</si>
  <si>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</si>
  <si>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</si>
  <si>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</si>
  <si>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</si>
  <si>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</si>
  <si>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</si>
  <si>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</si>
  <si>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</si>
  <si>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</si>
  <si>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</si>
  <si>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</si>
  <si>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</si>
  <si>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</si>
  <si>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</si>
  <si>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</si>
  <si>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</si>
  <si>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</si>
  <si>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</si>
  <si>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</si>
  <si>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</si>
  <si>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</si>
  <si>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</si>
  <si>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</si>
  <si>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</si>
  <si>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</si>
  <si>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</si>
  <si>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</si>
  <si>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</si>
  <si>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</si>
  <si>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</si>
  <si>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</si>
  <si>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</si>
  <si>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</si>
  <si>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</si>
  <si>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</si>
  <si>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</si>
  <si>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</si>
  <si>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</si>
  <si>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</si>
  <si>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</si>
  <si>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</si>
  <si>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</si>
  <si>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</si>
  <si>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</si>
  <si>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</si>
  <si>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</si>
  <si>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</si>
  <si>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</si>
  <si>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</si>
  <si>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</si>
  <si>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</si>
  <si>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</si>
  <si>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</si>
  <si>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</si>
  <si>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</si>
  <si>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</si>
  <si>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</si>
  <si>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</si>
  <si>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</si>
  <si>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</si>
  <si>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</si>
  <si>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</si>
  <si>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</si>
  <si>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</si>
  <si>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</si>
  <si>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</si>
  <si>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</si>
  <si>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</si>
  <si>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</si>
  <si>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</si>
  <si>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</si>
  <si>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</si>
  <si>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</si>
  <si>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</si>
  <si>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</si>
  <si>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</si>
  <si>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</si>
  <si>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</si>
  <si>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</si>
  <si>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</si>
  <si>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</si>
  <si>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</si>
  <si>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</si>
  <si>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</si>
  <si>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</si>
  <si>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</si>
  <si>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</si>
  <si>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</si>
  <si>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</si>
  <si>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</si>
  <si>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</si>
  <si>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</si>
  <si>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</si>
  <si>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</si>
  <si>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</si>
  <si>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</si>
  <si>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</si>
  <si>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</si>
  <si>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</si>
  <si>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</si>
  <si>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</si>
  <si>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</si>
  <si>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</si>
  <si>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</si>
  <si>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</si>
  <si>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</si>
  <si>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</si>
  <si>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</si>
  <si>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</si>
  <si>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</si>
  <si>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</si>
  <si>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</si>
  <si>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</si>
  <si>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</si>
  <si>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</si>
  <si>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</si>
  <si>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</si>
  <si>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</si>
  <si>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</si>
  <si>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</si>
  <si>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</si>
  <si>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</si>
  <si>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</si>
  <si>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</si>
  <si>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</si>
  <si>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</si>
  <si>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</si>
  <si>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</si>
  <si>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</si>
  <si>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</si>
  <si>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</si>
  <si>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</si>
  <si>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</si>
  <si>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</si>
  <si>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</si>
  <si>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</si>
  <si>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</si>
  <si>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</si>
  <si>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</si>
  <si>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</si>
  <si>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</si>
  <si>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</si>
  <si>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</si>
  <si>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</si>
  <si>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</si>
  <si>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</si>
  <si>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</si>
  <si>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</si>
  <si>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</si>
  <si>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</si>
  <si>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</si>
  <si>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</si>
  <si>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</si>
  <si>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</si>
  <si>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</si>
  <si>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</si>
  <si>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</si>
  <si>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</si>
  <si>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</si>
  <si>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</si>
  <si>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</si>
  <si>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</si>
  <si>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</si>
  <si>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</si>
  <si>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</si>
  <si>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</si>
  <si>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</si>
  <si>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</si>
  <si>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</si>
  <si>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</si>
  <si>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</si>
  <si>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</si>
  <si>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</si>
  <si>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</si>
  <si>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</si>
  <si>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</si>
  <si>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</si>
  <si>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</si>
  <si>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</si>
  <si>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</si>
  <si>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</si>
  <si>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</si>
  <si>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</si>
  <si>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</si>
  <si>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</si>
  <si>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</si>
  <si>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</si>
  <si>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</si>
  <si>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</si>
  <si>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</si>
  <si>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</si>
  <si>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</si>
  <si>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</si>
  <si>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</si>
  <si>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</si>
  <si>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</si>
  <si>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</si>
  <si>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</si>
  <si>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</si>
  <si>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</si>
  <si>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</si>
  <si>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</si>
  <si>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</si>
  <si>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</si>
  <si>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</si>
  <si>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</si>
  <si>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</si>
  <si>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</si>
  <si>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</si>
  <si>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</si>
  <si>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</si>
  <si>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</si>
  <si>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</si>
  <si>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</si>
  <si>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</si>
  <si>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</si>
  <si>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</si>
  <si>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</si>
  <si>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</si>
  <si>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</si>
  <si>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</si>
  <si>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</si>
  <si>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</si>
  <si>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</si>
  <si>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</si>
  <si>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</si>
  <si>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</si>
  <si>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</si>
  <si>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</si>
  <si>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</si>
  <si>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</si>
  <si>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</si>
  <si>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</si>
  <si>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</si>
  <si>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</si>
  <si>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</si>
  <si>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</si>
  <si>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</si>
  <si>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</si>
  <si>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</si>
  <si>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</si>
  <si>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</si>
  <si>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</si>
  <si>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</si>
  <si>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</si>
  <si>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</si>
  <si>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</si>
  <si>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</si>
  <si>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</si>
  <si>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</si>
  <si>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</si>
  <si>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</si>
  <si>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</si>
  <si>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</si>
  <si>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</si>
  <si>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</si>
  <si>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</si>
  <si>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</si>
  <si>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</si>
  <si>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</si>
  <si>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</si>
  <si>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</si>
  <si>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</si>
  <si>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</si>
  <si>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</si>
  <si>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</si>
  <si>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</si>
  <si>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</si>
  <si>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</si>
  <si>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</si>
  <si>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</si>
  <si>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</si>
  <si>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</si>
  <si>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</si>
  <si>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</si>
  <si>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</si>
  <si>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</si>
  <si>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</si>
  <si>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</si>
  <si>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</si>
  <si>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</si>
  <si>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</si>
  <si>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</si>
  <si>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</si>
  <si>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</si>
  <si>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</si>
  <si>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</si>
  <si>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</si>
  <si>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</si>
  <si>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</si>
  <si>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</si>
  <si>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</si>
  <si>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</si>
  <si>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</si>
  <si>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</si>
  <si>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</si>
  <si>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</si>
  <si>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</si>
  <si>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</si>
  <si>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</si>
  <si>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</si>
  <si>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</si>
  <si>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</si>
  <si>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</si>
  <si>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</si>
  <si>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</si>
  <si>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</si>
  <si>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</si>
  <si>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</si>
  <si>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</si>
  <si>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</si>
  <si>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</si>
  <si>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</si>
  <si>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</si>
  <si>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</si>
  <si>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</si>
  <si>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</si>
  <si>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</si>
  <si>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</si>
  <si>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</si>
  <si>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</si>
  <si>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</si>
  <si>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</si>
  <si>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</si>
  <si>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</si>
  <si>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</si>
  <si>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</si>
  <si>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</si>
  <si>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</si>
  <si>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</si>
  <si>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</si>
  <si>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</si>
  <si>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</si>
  <si>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</si>
  <si>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</si>
  <si>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</si>
  <si>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</si>
  <si>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</si>
  <si>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</si>
  <si>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</si>
  <si>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</si>
  <si>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</si>
  <si>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</si>
  <si>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</si>
  <si>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</si>
  <si>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</si>
  <si>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</si>
  <si>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</si>
  <si>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</si>
  <si>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</si>
  <si>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</si>
  <si>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</si>
  <si>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</si>
  <si>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</si>
  <si>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</si>
  <si>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</si>
  <si>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</si>
  <si>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</si>
  <si>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</si>
  <si>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</si>
  <si>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</si>
  <si>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</si>
  <si>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</si>
  <si>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</si>
  <si>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</si>
  <si>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</si>
  <si>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</si>
  <si>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</si>
  <si>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</si>
  <si>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</si>
  <si>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</si>
  <si>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</si>
  <si>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</si>
  <si>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</si>
  <si>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</si>
  <si>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</si>
  <si>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</si>
  <si>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</si>
  <si>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</si>
  <si>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</si>
  <si>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</si>
  <si>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</si>
  <si>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</si>
  <si>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</si>
  <si>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</si>
  <si>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</si>
  <si>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</si>
  <si>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</si>
  <si>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</si>
  <si>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</si>
  <si>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</si>
  <si>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</si>
  <si>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</si>
  <si>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</si>
  <si>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</si>
  <si>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</si>
  <si>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</si>
  <si>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</si>
  <si>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</si>
  <si>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</si>
  <si>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</si>
  <si>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</si>
  <si>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</si>
  <si>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</si>
  <si>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</si>
  <si>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</si>
  <si>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</si>
  <si>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</si>
  <si>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</si>
  <si>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</si>
  <si>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</si>
  <si>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</si>
  <si>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</si>
  <si>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</si>
  <si>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</si>
  <si>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</si>
  <si>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</si>
  <si>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</si>
  <si>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</si>
  <si>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</si>
  <si>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</si>
  <si>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</si>
  <si>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</si>
  <si>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</si>
  <si>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</si>
  <si>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</si>
  <si>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</si>
  <si>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</si>
  <si>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</si>
  <si>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</si>
  <si>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</si>
  <si>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</si>
  <si>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</si>
  <si>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</si>
  <si>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</si>
  <si>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</si>
  <si>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</si>
  <si>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</si>
  <si>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</si>
  <si>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</si>
  <si>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</si>
  <si>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</si>
  <si>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</si>
  <si>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</si>
  <si>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</si>
  <si>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</si>
  <si>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</si>
  <si>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</si>
  <si>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</si>
  <si>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</si>
  <si>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</si>
  <si>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</si>
  <si>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</si>
  <si>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</si>
  <si>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</si>
  <si>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</si>
  <si>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</si>
  <si>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</si>
  <si>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</si>
  <si>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</si>
  <si>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</si>
  <si>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</si>
  <si>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</si>
  <si>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</si>
  <si>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</si>
  <si>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</si>
  <si>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</si>
  <si>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</si>
  <si>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</si>
  <si>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</si>
  <si>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</si>
  <si>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</si>
  <si>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</si>
  <si>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</si>
  <si>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</si>
  <si>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</si>
  <si>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</si>
  <si>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</si>
  <si>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</si>
  <si>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</si>
  <si>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</si>
  <si>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</si>
  <si>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</si>
  <si>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</si>
  <si>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</si>
  <si>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</si>
  <si>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</si>
  <si>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</si>
  <si>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</si>
  <si>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</si>
  <si>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</si>
  <si>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</si>
  <si>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</si>
  <si>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</si>
  <si>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</si>
  <si>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</si>
  <si>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</si>
  <si>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</si>
  <si>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</si>
  <si>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</si>
  <si>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</si>
  <si>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</si>
  <si>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</si>
  <si>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</si>
  <si>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</si>
  <si>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</si>
  <si>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</si>
  <si>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</si>
  <si>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</si>
  <si>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</si>
  <si>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</si>
  <si>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</si>
  <si>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</si>
  <si>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</si>
  <si>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</si>
  <si>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</si>
  <si>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</si>
  <si>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</si>
  <si>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</si>
  <si>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</si>
  <si>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</si>
  <si>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</si>
  <si>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</si>
  <si>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</si>
  <si>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</si>
  <si>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</si>
  <si>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</si>
  <si>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</si>
  <si>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</si>
  <si>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</si>
  <si>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</si>
  <si>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</si>
  <si>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</si>
  <si>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</si>
  <si>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</si>
  <si>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</si>
  <si>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</si>
  <si>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</si>
  <si>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</si>
  <si>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</si>
  <si>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</si>
  <si>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</si>
  <si>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</si>
  <si>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</si>
  <si>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</si>
  <si>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</si>
  <si>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</si>
  <si>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</si>
  <si>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</si>
  <si>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</si>
  <si>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</si>
  <si>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</si>
  <si>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</si>
  <si>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</si>
  <si>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</si>
  <si>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</si>
  <si>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</si>
  <si>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</si>
  <si>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</si>
  <si>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</si>
  <si>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</si>
  <si>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</si>
  <si>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</si>
  <si>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</si>
  <si>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</si>
  <si>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</si>
  <si>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</si>
  <si>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</si>
  <si>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</si>
  <si>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</si>
  <si>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</si>
  <si>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</si>
  <si>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</si>
  <si>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</si>
  <si>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</si>
  <si>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</si>
  <si>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</si>
  <si>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</si>
  <si>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</si>
  <si>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</si>
  <si>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</si>
  <si>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</si>
  <si>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</si>
  <si>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</si>
  <si>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</si>
  <si>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</si>
  <si>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</si>
  <si>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</si>
  <si>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</si>
  <si>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</si>
  <si>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</si>
  <si>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</si>
  <si>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</si>
  <si>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</si>
  <si>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</si>
  <si>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</si>
  <si>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</si>
  <si>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</si>
  <si>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</si>
  <si>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</si>
  <si>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</si>
  <si>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</si>
  <si>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</si>
  <si>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</si>
  <si>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</si>
  <si>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</si>
  <si>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</si>
  <si>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</si>
  <si>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</si>
  <si>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</si>
  <si>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</si>
  <si>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</si>
  <si>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</si>
  <si>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</si>
  <si>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</si>
  <si>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</si>
  <si>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</si>
  <si>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</si>
  <si>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</si>
  <si>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</si>
  <si>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</si>
  <si>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</si>
  <si>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</si>
  <si>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</si>
  <si>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</si>
  <si>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</si>
  <si>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</si>
  <si>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</si>
  <si>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</si>
  <si>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</si>
  <si>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</si>
  <si>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</si>
  <si>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</si>
  <si>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</si>
  <si>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</si>
  <si>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</si>
  <si>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</si>
  <si>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</si>
  <si>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</si>
  <si>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</si>
  <si>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</si>
  <si>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</si>
  <si>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</si>
  <si>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</si>
  <si>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</si>
  <si>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</si>
  <si>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</si>
  <si>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</si>
  <si>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</si>
  <si>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</si>
  <si>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</si>
  <si>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</si>
  <si>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</si>
  <si>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</si>
  <si>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</si>
  <si>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</si>
  <si>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</si>
  <si>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</si>
  <si>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</si>
  <si>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</si>
  <si>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</si>
  <si>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</si>
  <si>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</si>
  <si>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</si>
  <si>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</si>
  <si>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</si>
  <si>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</si>
  <si>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</si>
  <si>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</si>
  <si>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</si>
  <si>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</si>
  <si>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</si>
  <si>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</si>
  <si>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</si>
  <si>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</si>
  <si>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</si>
  <si>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</si>
  <si>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</si>
  <si>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</si>
  <si>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</si>
  <si>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</si>
  <si>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</si>
  <si>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</si>
  <si>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</si>
  <si>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</si>
  <si>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</si>
  <si>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</si>
  <si>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</si>
  <si>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</si>
  <si>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</si>
  <si>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</si>
  <si>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</si>
  <si>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</si>
  <si>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</si>
  <si>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</si>
  <si>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</si>
  <si>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</si>
  <si>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</si>
  <si>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</si>
  <si>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</si>
  <si>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</si>
  <si>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</si>
  <si>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</si>
  <si>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</si>
  <si>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</si>
  <si>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</si>
  <si>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</si>
  <si>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</si>
  <si>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</si>
  <si>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</si>
  <si>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</si>
  <si>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</si>
  <si>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</si>
  <si>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</si>
  <si>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</si>
  <si>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</si>
  <si>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</si>
  <si>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</si>
  <si>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</si>
  <si>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</si>
  <si>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</si>
  <si>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</si>
  <si>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</si>
  <si>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</si>
  <si>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</si>
  <si>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</si>
  <si>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</si>
  <si>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</si>
  <si>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</si>
  <si>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</si>
  <si>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</si>
  <si>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</si>
  <si>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</si>
  <si>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</si>
  <si>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</si>
  <si>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</si>
  <si>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</si>
  <si>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</si>
  <si>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</si>
  <si>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</si>
  <si>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</si>
  <si>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</si>
  <si>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</si>
  <si>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</si>
  <si>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</si>
  <si>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</si>
  <si>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</si>
  <si>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</si>
  <si>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</si>
  <si>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</si>
  <si>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</si>
  <si>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</si>
  <si>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</si>
  <si>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</si>
  <si>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</si>
  <si>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</si>
  <si>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</si>
  <si>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</si>
  <si>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</si>
  <si>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</si>
  <si>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</si>
  <si>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</si>
  <si>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</si>
  <si>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</si>
  <si>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</si>
  <si>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</si>
  <si>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</si>
  <si>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</si>
  <si>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</si>
  <si>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</si>
  <si>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</si>
  <si>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</si>
  <si>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</si>
  <si>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</si>
  <si>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</si>
  <si>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</si>
  <si>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</si>
  <si>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</si>
  <si>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</si>
  <si>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</si>
  <si>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</si>
  <si>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</si>
  <si>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</si>
  <si>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</si>
  <si>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</si>
  <si>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</si>
  <si>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</si>
  <si>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</si>
  <si>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</si>
  <si>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</si>
  <si>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</si>
  <si>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</si>
  <si>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</si>
  <si>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</si>
  <si>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</si>
  <si>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</si>
  <si>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</si>
  <si>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</si>
  <si>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</si>
  <si>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</si>
  <si>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</si>
  <si>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</si>
  <si>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</si>
  <si>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</si>
  <si>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</si>
  <si>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</si>
  <si>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</si>
  <si>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</si>
  <si>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</si>
  <si>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</si>
  <si>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</si>
  <si>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</si>
  <si>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</si>
  <si>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</si>
  <si>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</si>
  <si>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</si>
  <si>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</si>
  <si>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</si>
  <si>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</si>
  <si>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</si>
  <si>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</si>
  <si>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</si>
  <si>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</si>
  <si>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</si>
  <si>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</si>
  <si>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</si>
  <si>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</si>
  <si>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</si>
  <si>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</si>
  <si>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</si>
  <si>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</si>
  <si>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</si>
  <si>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</si>
  <si>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</si>
  <si>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</si>
  <si>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</si>
  <si>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</si>
  <si>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</si>
  <si>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</si>
  <si>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</si>
  <si>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</si>
  <si>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</si>
  <si>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</si>
  <si>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</si>
  <si>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</si>
  <si>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</si>
  <si>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</si>
  <si>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</si>
  <si>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</si>
  <si>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</si>
  <si>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</si>
  <si>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</si>
  <si>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</si>
  <si>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</si>
  <si>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</si>
  <si>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</si>
  <si>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</si>
  <si>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</si>
  <si>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</si>
  <si>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</si>
  <si>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</si>
  <si>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</si>
  <si>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</si>
  <si>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</si>
  <si>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</si>
  <si>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</si>
  <si>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</si>
  <si>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</si>
  <si>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</si>
  <si>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</si>
  <si>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</si>
  <si>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</si>
  <si>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</si>
  <si>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</si>
  <si>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</si>
  <si>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</si>
  <si>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</si>
  <si>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</si>
  <si>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</si>
  <si>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</si>
  <si>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</si>
  <si>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</si>
  <si>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</si>
  <si>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</si>
  <si>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</si>
  <si>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</si>
  <si>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</si>
  <si>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</si>
  <si>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</si>
  <si>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</si>
  <si>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</si>
  <si>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</si>
  <si>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</si>
  <si>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</si>
  <si>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</si>
  <si>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</si>
  <si>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</si>
  <si>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</si>
  <si>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</si>
  <si>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</si>
  <si>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</si>
  <si>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</si>
  <si>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</si>
  <si>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</si>
  <si>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</si>
  <si>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</si>
  <si>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</si>
  <si>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</si>
  <si>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</si>
  <si>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</si>
  <si>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</si>
  <si>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</si>
  <si>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</si>
  <si>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</si>
  <si>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</si>
  <si>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</si>
  <si>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</si>
  <si>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</si>
  <si>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</si>
  <si>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</si>
  <si>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</si>
  <si>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</si>
  <si>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</si>
  <si>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</si>
  <si>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</si>
  <si>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</si>
  <si>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</si>
  <si>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</si>
  <si>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</si>
  <si>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</si>
  <si>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</si>
  <si>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</si>
  <si>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</si>
  <si>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</si>
  <si>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</si>
  <si>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</si>
  <si>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</si>
  <si>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</si>
  <si>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</si>
  <si>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</si>
  <si>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</si>
  <si>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</si>
  <si>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</si>
  <si>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</si>
  <si>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</si>
  <si>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</si>
  <si>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</si>
  <si>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</si>
  <si>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</si>
  <si>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</si>
  <si>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</si>
  <si>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</si>
  <si>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</si>
  <si>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</si>
  <si>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</si>
  <si>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</si>
  <si>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</si>
  <si>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</si>
  <si>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</si>
  <si>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</si>
  <si>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</si>
  <si>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</si>
  <si>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</si>
  <si>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</si>
  <si>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</si>
  <si>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</si>
  <si>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</si>
  <si>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</si>
  <si>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</si>
  <si>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</si>
  <si>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</si>
  <si>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</si>
  <si>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</si>
  <si>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</si>
  <si>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</si>
  <si>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</si>
  <si>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</si>
  <si>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</si>
  <si>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</si>
  <si>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</si>
  <si>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</si>
  <si>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</si>
  <si>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</si>
  <si>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</si>
  <si>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</si>
  <si>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</si>
  <si>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</si>
  <si>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</si>
  <si>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</si>
  <si>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</si>
  <si>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</si>
  <si>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</si>
  <si>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</si>
  <si>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</si>
  <si>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</si>
  <si>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</si>
  <si>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</si>
  <si>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</si>
  <si>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</si>
  <si>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</si>
  <si>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</si>
  <si>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</si>
  <si>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</si>
  <si>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</si>
  <si>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</si>
  <si>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</si>
  <si>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</si>
  <si>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</si>
  <si>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</si>
  <si>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</si>
  <si>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</si>
  <si>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</si>
  <si>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</si>
  <si>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</si>
  <si>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</si>
  <si>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</si>
  <si>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</si>
  <si>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</si>
  <si>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</si>
  <si>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</si>
  <si>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</si>
  <si>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</si>
  <si>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</si>
  <si>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</si>
  <si>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</si>
  <si>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</si>
  <si>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</si>
  <si>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</si>
  <si>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</si>
  <si>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</si>
  <si>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</si>
  <si>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</si>
  <si>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</si>
  <si>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</si>
  <si>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</si>
  <si>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</si>
  <si>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</si>
  <si>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</si>
  <si>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</si>
  <si>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</si>
  <si>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</si>
  <si>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</si>
  <si>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</si>
  <si>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</si>
  <si>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</si>
  <si>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</si>
  <si>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</si>
  <si>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</si>
  <si>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</si>
  <si>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</si>
  <si>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</si>
  <si>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</si>
  <si>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</si>
  <si>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</si>
  <si>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</si>
  <si>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</si>
  <si>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</si>
  <si>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</si>
  <si>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</si>
  <si>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</si>
  <si>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</si>
  <si>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</si>
  <si>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</si>
  <si>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</si>
  <si>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</si>
  <si>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</si>
  <si>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</si>
  <si>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</si>
  <si>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</si>
  <si>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</si>
  <si>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</si>
  <si>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</si>
  <si>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</si>
  <si>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</si>
  <si>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</si>
  <si>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</si>
  <si>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</si>
  <si>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</si>
  <si>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</si>
  <si>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</si>
  <si>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</si>
  <si>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</si>
  <si>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</si>
  <si>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</si>
  <si>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</si>
  <si>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</si>
  <si>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</si>
  <si>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</si>
  <si>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</si>
  <si>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</si>
  <si>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</si>
  <si>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</si>
  <si>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</si>
  <si>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</si>
  <si>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</si>
  <si>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</si>
  <si>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</si>
  <si>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</si>
  <si>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</si>
  <si>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</si>
  <si>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</si>
  <si>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</si>
  <si>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</si>
  <si>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</si>
  <si>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</si>
  <si>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</si>
  <si>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</si>
  <si>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</si>
  <si>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</si>
  <si>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</si>
  <si>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</si>
  <si>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</si>
  <si>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</si>
  <si>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</si>
  <si>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</si>
  <si>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</si>
  <si>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</si>
  <si>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</si>
  <si>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</si>
  <si>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</si>
  <si>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</si>
  <si>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</si>
  <si>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</si>
  <si>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</si>
  <si>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</si>
  <si>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</si>
  <si>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</si>
  <si>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</si>
  <si>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</si>
  <si>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</si>
  <si>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</si>
  <si>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</si>
  <si>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</si>
  <si>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</si>
  <si>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</si>
  <si>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</si>
  <si>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</si>
  <si>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</si>
  <si>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</si>
  <si>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</si>
  <si>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</si>
  <si>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</si>
  <si>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</si>
  <si>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</si>
  <si>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</si>
  <si>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</si>
  <si>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</si>
  <si>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</si>
  <si>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</si>
  <si>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</si>
  <si>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</si>
  <si>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</si>
  <si>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</si>
  <si>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</si>
  <si>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</si>
  <si>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</si>
  <si>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</si>
  <si>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</si>
  <si>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</si>
  <si>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</si>
  <si>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</si>
  <si>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</si>
  <si>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</si>
  <si>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</si>
  <si>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</si>
  <si>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</si>
  <si>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</si>
  <si>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</si>
  <si>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</si>
  <si>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</si>
  <si>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</si>
  <si>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</si>
  <si>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</si>
  <si>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</si>
  <si>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</si>
  <si>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</si>
  <si>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</si>
  <si>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</si>
  <si>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</si>
  <si>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</si>
  <si>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</si>
  <si>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</si>
  <si>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</si>
  <si>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</si>
  <si>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</si>
  <si>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</si>
  <si>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</si>
  <si>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</si>
  <si>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</si>
  <si>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</si>
  <si>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</si>
  <si>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</si>
  <si>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</si>
  <si>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</si>
  <si>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</si>
  <si>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</si>
  <si>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</si>
  <si>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</si>
  <si>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</si>
  <si>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</si>
  <si>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</si>
  <si>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</si>
  <si>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</si>
  <si>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</si>
  <si>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</si>
  <si>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</si>
  <si>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</si>
  <si>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</si>
  <si>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</si>
  <si>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</si>
  <si>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</si>
  <si>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</si>
  <si>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</si>
  <si>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</si>
  <si>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</si>
  <si>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</si>
  <si>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</si>
  <si>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</si>
  <si>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</si>
  <si>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</si>
  <si>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</si>
  <si>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</si>
  <si>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</si>
  <si>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</si>
  <si>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</si>
  <si>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</si>
  <si>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</si>
  <si>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</si>
  <si>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</si>
  <si>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</si>
  <si>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</si>
  <si>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</si>
  <si>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</si>
  <si>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</si>
  <si>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</si>
  <si>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</si>
  <si>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</si>
  <si>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</si>
  <si>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</si>
  <si>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</si>
  <si>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</si>
  <si>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</si>
  <si>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</si>
  <si>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</si>
  <si>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</si>
  <si>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</si>
  <si>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</si>
  <si>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</si>
  <si>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</si>
  <si>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</si>
  <si>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</si>
  <si>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</si>
  <si>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</si>
  <si>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</si>
  <si>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</si>
  <si>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</si>
  <si>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</si>
  <si>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</si>
  <si>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</si>
  <si>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</si>
  <si>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</si>
  <si>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</si>
  <si>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</si>
  <si>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</si>
  <si>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</si>
  <si>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</si>
  <si>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</si>
  <si>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</si>
  <si>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</si>
  <si>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</si>
  <si>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</si>
  <si>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</si>
  <si>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</si>
  <si>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</si>
  <si>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</si>
  <si>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</si>
  <si>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</si>
  <si>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</si>
  <si>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</si>
  <si>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</si>
  <si>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</si>
  <si>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</si>
  <si>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</si>
  <si>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</si>
  <si>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</si>
  <si>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</si>
  <si>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</si>
  <si>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</si>
  <si>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</si>
  <si>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</si>
  <si>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</si>
  <si>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</si>
  <si>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</si>
  <si>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</si>
  <si>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</si>
  <si>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</si>
  <si>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</si>
  <si>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</si>
  <si>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</si>
  <si>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</si>
  <si>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</si>
  <si>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</si>
  <si>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</si>
  <si>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</si>
  <si>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</si>
  <si>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</si>
  <si>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</si>
  <si>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</si>
  <si>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</si>
  <si>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</si>
  <si>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</si>
  <si>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</si>
  <si>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</si>
  <si>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</si>
  <si>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</si>
  <si>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</si>
  <si>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</si>
  <si>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</si>
  <si>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</si>
  <si>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</si>
  <si>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</si>
  <si>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</si>
  <si>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</si>
  <si>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</si>
  <si>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</si>
  <si>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</si>
  <si>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</si>
  <si>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</si>
  <si>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</si>
  <si>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</si>
  <si>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</si>
  <si>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</si>
  <si>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</si>
  <si>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</si>
  <si>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</si>
  <si>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</si>
  <si>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</si>
  <si>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</si>
  <si>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</si>
  <si>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</si>
  <si>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</si>
  <si>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</si>
  <si>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</si>
  <si>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</si>
  <si>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</si>
  <si>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</si>
  <si>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</si>
  <si>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</si>
  <si>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</si>
  <si>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</si>
  <si>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</si>
  <si>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</si>
  <si>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</si>
  <si>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</si>
  <si>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</si>
  <si>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</si>
  <si>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</si>
  <si>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</si>
  <si>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</si>
  <si>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</si>
  <si>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</si>
  <si>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</si>
  <si>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</si>
  <si>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</si>
  <si>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</si>
  <si>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</si>
  <si>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</si>
  <si>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</si>
  <si>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</si>
  <si>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</si>
  <si>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</si>
  <si>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</si>
  <si>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</si>
  <si>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</si>
  <si>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</si>
  <si>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</si>
  <si>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</si>
  <si>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</si>
  <si>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</si>
  <si>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</si>
  <si>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</si>
  <si>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</si>
  <si>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</si>
  <si>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</si>
  <si>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</si>
  <si>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</si>
  <si>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</si>
  <si>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</si>
  <si>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</si>
  <si>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</si>
  <si>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</si>
  <si>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</si>
  <si>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</si>
  <si>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</si>
  <si>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</si>
  <si>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</si>
  <si>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</si>
  <si>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</si>
  <si>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</si>
  <si>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</si>
  <si>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</si>
  <si>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</si>
  <si>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</si>
  <si>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</si>
  <si>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</si>
  <si>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</si>
  <si>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</si>
  <si>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</si>
  <si>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</si>
  <si>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</si>
  <si>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</si>
  <si>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</si>
  <si>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</si>
  <si>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</si>
  <si>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</si>
  <si>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</si>
  <si>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</si>
  <si>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</si>
  <si>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</si>
  <si>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</si>
  <si>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</si>
  <si>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</si>
  <si>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</si>
  <si>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</si>
  <si>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</si>
  <si>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</si>
  <si>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</si>
  <si>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</si>
  <si>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</si>
  <si>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</si>
  <si>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</si>
  <si>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</si>
  <si>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</si>
  <si>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</si>
  <si>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</si>
  <si>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</si>
  <si>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</si>
  <si>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</si>
  <si>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</si>
  <si>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</si>
  <si>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</si>
  <si>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</si>
  <si>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</si>
  <si>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</si>
  <si>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</si>
  <si>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</si>
  <si>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</si>
  <si>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</si>
  <si>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</si>
  <si>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</si>
  <si>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</si>
  <si>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</si>
  <si>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</si>
  <si>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</si>
  <si>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</si>
  <si>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</si>
  <si>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</si>
  <si>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</si>
  <si>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</si>
  <si>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</si>
  <si>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</si>
  <si>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</si>
  <si>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</si>
  <si>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</si>
  <si>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</si>
  <si>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</si>
  <si>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</si>
  <si>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</si>
  <si>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</si>
  <si>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</si>
  <si>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</si>
  <si>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</si>
  <si>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</si>
  <si>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</si>
  <si>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</si>
  <si>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</si>
  <si>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</si>
  <si>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</si>
  <si>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</si>
  <si>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</si>
  <si>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</si>
  <si>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</si>
  <si>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</si>
  <si>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</si>
  <si>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</si>
  <si>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</si>
  <si>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</si>
  <si>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</si>
  <si>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</si>
  <si>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</si>
  <si>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</si>
  <si>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</si>
  <si>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</si>
  <si>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</si>
  <si>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</si>
  <si>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</si>
  <si>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</si>
  <si>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</si>
  <si>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</si>
  <si>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</si>
  <si>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</si>
  <si>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</si>
  <si>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</si>
  <si>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</si>
  <si>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</si>
  <si>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</si>
  <si>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</si>
  <si>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</si>
  <si>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</si>
  <si>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</si>
  <si>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</si>
  <si>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</si>
  <si>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</si>
  <si>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</si>
  <si>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</si>
  <si>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</si>
  <si>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</si>
  <si>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</si>
  <si>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</si>
  <si>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</si>
  <si>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</si>
  <si>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</si>
  <si>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</si>
  <si>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</si>
  <si>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</si>
  <si>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</si>
  <si>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</si>
  <si>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</si>
  <si>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</si>
  <si>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</si>
  <si>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</si>
  <si>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</si>
  <si>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</si>
  <si>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</si>
  <si>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</si>
  <si>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</si>
  <si>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</si>
  <si>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</si>
  <si>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</si>
  <si>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</si>
  <si>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</si>
  <si>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</si>
  <si>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</si>
  <si>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</si>
  <si>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</si>
  <si>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</si>
  <si>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</si>
  <si>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</si>
  <si>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</si>
  <si>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</si>
  <si>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</si>
  <si>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</si>
  <si>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</si>
  <si>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</si>
  <si>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</si>
  <si>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</si>
  <si>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</si>
  <si>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</si>
  <si>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</si>
  <si>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</si>
  <si>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</si>
  <si>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</si>
  <si>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</si>
  <si>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</si>
  <si>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</si>
  <si>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</si>
  <si>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</si>
  <si>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</si>
  <si>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</si>
  <si>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</si>
  <si>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</si>
  <si>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</si>
  <si>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</si>
  <si>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</si>
  <si>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</si>
  <si>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</si>
  <si>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</si>
  <si>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</si>
  <si>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</si>
  <si>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</si>
  <si>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</si>
  <si>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</si>
  <si>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</si>
  <si>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</si>
  <si>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</si>
  <si>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</si>
  <si>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</si>
  <si>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</si>
  <si>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</si>
  <si>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</si>
  <si>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</si>
  <si>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</si>
  <si>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</si>
  <si>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</si>
  <si>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</si>
  <si>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</si>
  <si>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</si>
  <si>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</si>
  <si>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</si>
  <si>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</si>
  <si>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</si>
  <si>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</si>
  <si>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</si>
  <si>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</si>
  <si>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</si>
  <si>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</si>
  <si>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</si>
  <si>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</si>
  <si>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</si>
  <si>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</si>
  <si>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</si>
  <si>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</si>
  <si>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</si>
  <si>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</si>
  <si>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</si>
  <si>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</si>
  <si>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</si>
  <si>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</si>
  <si>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</si>
  <si>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</si>
  <si>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</si>
  <si>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</si>
  <si>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</si>
  <si>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</si>
  <si>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</si>
  <si>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</si>
  <si>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</si>
  <si>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</si>
  <si>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</si>
  <si>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</si>
  <si>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</si>
  <si>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</si>
  <si>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</si>
  <si>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</si>
  <si>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</si>
  <si>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</si>
  <si>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</si>
  <si>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</si>
  <si>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</si>
  <si>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</si>
  <si>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</si>
  <si>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</si>
  <si>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</si>
  <si>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</si>
  <si>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</si>
  <si>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</si>
  <si>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</si>
  <si>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</si>
  <si>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</si>
  <si>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</si>
  <si>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</si>
  <si>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</si>
  <si>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</si>
  <si>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</si>
  <si>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</si>
  <si>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</si>
  <si>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</si>
  <si>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</si>
  <si>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</si>
  <si>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</si>
  <si>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</si>
  <si>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</si>
  <si>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</si>
  <si>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</si>
  <si>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</si>
  <si>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</si>
  <si>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</si>
  <si>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</si>
  <si>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</si>
  <si>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</si>
  <si>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</si>
  <si>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</si>
  <si>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</si>
  <si>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</si>
  <si>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</si>
  <si>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</si>
  <si>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</si>
  <si>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</si>
  <si>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</si>
  <si>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</si>
  <si>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</si>
  <si>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</si>
  <si>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</si>
  <si>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</si>
  <si>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</si>
  <si>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</si>
  <si>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</si>
  <si>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</si>
  <si>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</si>
  <si>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</si>
  <si>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</si>
  <si>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</si>
  <si>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</si>
  <si>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</si>
  <si>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</si>
  <si>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</si>
  <si>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</si>
  <si>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</si>
  <si>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</si>
  <si>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</si>
  <si>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</si>
  <si>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</si>
  <si>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</si>
  <si>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</si>
  <si>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</si>
  <si>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</si>
  <si>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</si>
  <si>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</si>
  <si>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</si>
  <si>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</si>
  <si>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</si>
  <si>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</si>
  <si>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</si>
  <si>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</si>
  <si>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</si>
  <si>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</si>
  <si>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</si>
  <si>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</si>
  <si>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</si>
  <si>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</si>
  <si>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</si>
  <si>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</si>
  <si>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</si>
  <si>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</si>
  <si>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</si>
  <si>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</si>
  <si>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</si>
  <si>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</si>
  <si>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</si>
  <si>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</si>
  <si>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</si>
  <si>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</si>
  <si>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</si>
  <si>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</si>
  <si>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</si>
  <si>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</si>
  <si>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</si>
  <si>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</si>
  <si>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</si>
  <si>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</si>
  <si>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</si>
  <si>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</si>
  <si>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</si>
  <si>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</si>
  <si>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</si>
  <si>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</si>
  <si>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</si>
  <si>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</si>
  <si>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</si>
  <si>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</si>
  <si>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</si>
  <si>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</si>
  <si>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</si>
  <si>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</si>
  <si>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</si>
  <si>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</si>
  <si>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</si>
  <si>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</si>
  <si>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</si>
  <si>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</si>
  <si>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</si>
  <si>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</si>
  <si>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</si>
  <si>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</si>
  <si>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</si>
  <si>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</si>
  <si>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</si>
  <si>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</si>
  <si>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</si>
  <si>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</si>
  <si>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</si>
  <si>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</si>
  <si>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</si>
  <si>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</si>
  <si>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</si>
  <si>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</si>
  <si>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</si>
  <si>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</si>
  <si>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</si>
  <si>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</si>
  <si>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</si>
  <si>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</si>
  <si>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</si>
  <si>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</si>
  <si>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</si>
  <si>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</si>
  <si>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</si>
  <si>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</si>
  <si>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</si>
  <si>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</si>
  <si>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</si>
  <si>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</si>
  <si>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</si>
  <si>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</si>
  <si>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</si>
  <si>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</si>
  <si>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</si>
  <si>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</si>
  <si>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</si>
  <si>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</si>
  <si>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</si>
  <si>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</si>
  <si>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</si>
  <si>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</si>
  <si>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</si>
  <si>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</si>
  <si>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</si>
  <si>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</si>
  <si>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</si>
  <si>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</si>
  <si>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</si>
  <si>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</si>
  <si>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</si>
  <si>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</si>
  <si>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</si>
  <si>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</si>
  <si>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</si>
  <si>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</si>
  <si>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</si>
  <si>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</si>
  <si>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</si>
  <si>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</si>
  <si>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</si>
  <si>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</si>
  <si>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</si>
  <si>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</si>
  <si>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</si>
  <si>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</si>
  <si>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</si>
  <si>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</si>
  <si>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</si>
  <si>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</si>
  <si>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</si>
  <si>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</si>
  <si>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</si>
  <si>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</si>
  <si>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</si>
  <si>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</si>
  <si>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</si>
  <si>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</si>
  <si>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</si>
  <si>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</si>
  <si>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</si>
  <si>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</si>
  <si>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</si>
  <si>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</si>
  <si>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</si>
  <si>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</si>
  <si>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</si>
  <si>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</si>
  <si>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</si>
  <si>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</si>
  <si>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</si>
  <si>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</si>
  <si>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</si>
  <si>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</si>
  <si>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</si>
  <si>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</si>
  <si>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</si>
  <si>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</si>
  <si>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</si>
  <si>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</si>
  <si>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</si>
  <si>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</si>
  <si>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</si>
  <si>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</si>
  <si>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</si>
  <si>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</si>
  <si>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</si>
  <si>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</si>
  <si>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</si>
  <si>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</si>
  <si>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</si>
  <si>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</si>
  <si>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</si>
  <si>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</si>
  <si>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</si>
  <si>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</si>
  <si>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</si>
  <si>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</si>
  <si>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</si>
  <si>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</si>
  <si>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</si>
  <si>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</si>
  <si>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</si>
  <si>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</si>
  <si>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</si>
  <si>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</si>
  <si>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</si>
  <si>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</si>
  <si>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</si>
  <si>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</si>
  <si>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</si>
  <si>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</si>
  <si>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</si>
  <si>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</si>
  <si>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</si>
  <si>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</si>
  <si>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</si>
  <si>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</si>
  <si>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</si>
  <si>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</si>
  <si>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</si>
  <si>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</si>
  <si>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</si>
  <si>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</si>
  <si>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</si>
  <si>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</si>
  <si>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</si>
  <si>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</si>
  <si>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</si>
  <si>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</si>
  <si>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</si>
  <si>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</si>
  <si>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</si>
  <si>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</si>
  <si>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</si>
  <si>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</si>
  <si>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</si>
  <si>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</si>
  <si>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</si>
  <si>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</si>
  <si>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</si>
  <si>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</si>
  <si>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</si>
  <si>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</si>
  <si>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</si>
  <si>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</si>
  <si>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</si>
  <si>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</si>
  <si>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</si>
  <si>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</si>
  <si>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</si>
  <si>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</si>
  <si>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</si>
  <si>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</si>
  <si>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</si>
  <si>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</si>
  <si>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</si>
  <si>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</si>
  <si>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</si>
  <si>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</si>
  <si>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</si>
  <si>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</si>
  <si>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</si>
  <si>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</si>
  <si>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</si>
  <si>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</si>
  <si>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</si>
  <si>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</si>
  <si>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</si>
  <si>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</si>
  <si>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</si>
  <si>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</si>
  <si>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</si>
  <si>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</si>
  <si>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</si>
  <si>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</si>
  <si>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</si>
  <si>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</si>
  <si>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</si>
  <si>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</si>
  <si>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</si>
  <si>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</si>
  <si>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</si>
  <si>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</si>
  <si>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</si>
  <si>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</si>
  <si>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</si>
  <si>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</si>
  <si>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</si>
  <si>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</si>
  <si>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</si>
  <si>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</si>
  <si>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</si>
  <si>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</si>
  <si>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</si>
  <si>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</si>
  <si>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</si>
  <si>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</si>
  <si>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</si>
  <si>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</si>
  <si>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</si>
  <si>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</si>
  <si>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</si>
  <si>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</si>
  <si>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</si>
  <si>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</si>
  <si>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</si>
  <si>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</si>
  <si>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</si>
  <si>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</si>
  <si>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</si>
  <si>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</si>
  <si>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</si>
  <si>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</si>
  <si>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</si>
  <si>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</si>
  <si>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</si>
  <si>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</si>
  <si>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</si>
  <si>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</si>
  <si>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</si>
  <si>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</si>
  <si>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</si>
  <si>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</si>
  <si>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</si>
  <si>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</si>
  <si>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</si>
  <si>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</si>
  <si>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</si>
  <si>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</si>
  <si>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</si>
  <si>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</si>
  <si>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</si>
  <si>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</si>
  <si>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</si>
  <si>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</si>
  <si>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</si>
  <si>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</si>
  <si>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</si>
  <si>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</si>
  <si>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</si>
  <si>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</si>
  <si>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</si>
  <si>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</si>
  <si>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</si>
  <si>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</si>
  <si>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</si>
  <si>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</si>
  <si>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</si>
  <si>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</si>
  <si>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</si>
  <si>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</si>
  <si>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</si>
  <si>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</si>
  <si>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</si>
  <si>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</si>
  <si>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</si>
  <si>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</si>
  <si>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</si>
  <si>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</si>
  <si>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</si>
  <si>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</si>
  <si>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</si>
  <si>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</si>
  <si>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</si>
  <si>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</si>
  <si>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</si>
  <si>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</si>
  <si>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</si>
  <si>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</si>
  <si>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</si>
  <si>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</si>
  <si>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</si>
  <si>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</si>
  <si>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</si>
  <si>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</si>
  <si>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</si>
  <si>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</si>
  <si>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</si>
  <si>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</si>
  <si>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</si>
  <si>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</si>
  <si>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</si>
  <si>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</si>
  <si>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</si>
  <si>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</si>
  <si>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</si>
  <si>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</si>
  <si>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</si>
  <si>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</si>
  <si>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</si>
  <si>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</si>
  <si>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</si>
  <si>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</si>
  <si>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</si>
  <si>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</si>
  <si>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</si>
  <si>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</si>
  <si>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</si>
  <si>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</si>
  <si>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</si>
  <si>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</si>
  <si>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</si>
  <si>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</si>
  <si>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</si>
  <si>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</si>
  <si>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</si>
  <si>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</si>
  <si>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</si>
  <si>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</si>
  <si>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</si>
  <si>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</si>
  <si>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</si>
  <si>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</si>
  <si>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</si>
  <si>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</si>
  <si>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</si>
  <si>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</si>
  <si>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</si>
  <si>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</si>
  <si>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</si>
  <si>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</si>
  <si>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</si>
  <si>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</si>
  <si>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</si>
  <si>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</si>
  <si>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</si>
  <si>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</si>
  <si>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</si>
  <si>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</si>
  <si>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</si>
  <si>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</si>
  <si>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</si>
  <si>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</si>
  <si>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</si>
  <si>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</si>
  <si>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</si>
  <si>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</si>
  <si>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</si>
  <si>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</si>
  <si>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</si>
  <si>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</si>
  <si>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</si>
  <si>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</si>
  <si>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</si>
  <si>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</si>
  <si>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</si>
  <si>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</si>
  <si>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</si>
  <si>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</si>
  <si>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</si>
  <si>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</si>
  <si>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</si>
  <si>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</si>
  <si>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</si>
  <si>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</si>
  <si>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</si>
  <si>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</si>
  <si>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</si>
  <si>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</si>
  <si>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</si>
  <si>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</si>
  <si>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</si>
  <si>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</si>
  <si>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</si>
  <si>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</si>
  <si>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</si>
  <si>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</si>
  <si>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</si>
  <si>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</si>
  <si>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</si>
  <si>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</si>
  <si>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</si>
  <si>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</si>
  <si>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</si>
  <si>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</si>
  <si>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</si>
  <si>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</si>
  <si>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</si>
  <si>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</si>
  <si>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</si>
  <si>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</si>
  <si>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</si>
  <si>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</si>
  <si>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</si>
  <si>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</si>
  <si>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</si>
  <si>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</si>
  <si>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</si>
  <si>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</si>
  <si>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</si>
  <si>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</si>
  <si>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</si>
  <si>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</si>
  <si>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</si>
  <si>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</si>
  <si>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</si>
  <si>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</si>
  <si>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</si>
  <si>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</si>
  <si>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</si>
  <si>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</si>
  <si>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</si>
  <si>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</si>
  <si>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</si>
  <si>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</si>
  <si>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</si>
  <si>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</si>
  <si>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</si>
  <si>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</si>
  <si>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</si>
  <si>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</si>
  <si>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</si>
  <si>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</si>
  <si>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</si>
  <si>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</si>
  <si>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</si>
  <si>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</si>
  <si>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</si>
  <si>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</si>
  <si>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</si>
  <si>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</si>
  <si>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</si>
  <si>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</si>
  <si>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</si>
  <si>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</si>
  <si>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</si>
  <si>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</si>
  <si>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</si>
  <si>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</si>
  <si>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</si>
  <si>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</si>
  <si>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</si>
  <si>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</si>
  <si>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</si>
  <si>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</si>
  <si>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</si>
  <si>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</si>
  <si>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</si>
  <si>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</si>
  <si>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</si>
  <si>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</si>
  <si>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</si>
  <si>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</si>
  <si>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</si>
  <si>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</si>
  <si>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</si>
  <si>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</si>
  <si>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</si>
  <si>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</si>
  <si>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</si>
  <si>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</si>
  <si>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</si>
  <si>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</si>
  <si>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</si>
  <si>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</si>
  <si>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</si>
  <si>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</si>
  <si>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</si>
  <si>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</si>
  <si>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</si>
  <si>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</si>
  <si>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</si>
  <si>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</si>
  <si>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</si>
  <si>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</si>
  <si>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</si>
  <si>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</si>
  <si>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</si>
  <si>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</si>
  <si>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</si>
  <si>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</si>
  <si>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</si>
  <si>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</si>
  <si>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</si>
  <si>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</si>
  <si>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</si>
  <si>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</si>
  <si>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</si>
  <si>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</si>
  <si>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</si>
  <si>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</si>
  <si>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</si>
  <si>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</si>
  <si>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</si>
  <si>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</si>
  <si>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</si>
  <si>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</si>
  <si>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</si>
  <si>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</si>
  <si>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</si>
  <si>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</si>
  <si>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</si>
  <si>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</si>
  <si>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</si>
  <si>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</si>
  <si>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</si>
  <si>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</si>
  <si>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</si>
  <si>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</si>
  <si>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</si>
  <si>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</si>
  <si>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</si>
  <si>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</si>
  <si>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</si>
  <si>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</si>
  <si>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</si>
  <si>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</si>
  <si>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</si>
  <si>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</si>
  <si>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</si>
  <si>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</si>
  <si>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</si>
  <si>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</si>
  <si>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</si>
  <si>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</si>
  <si>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</si>
  <si>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</si>
  <si>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</si>
  <si>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</si>
  <si>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</si>
  <si>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</si>
  <si>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</si>
  <si>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</si>
  <si>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</si>
  <si>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</si>
  <si>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</si>
  <si>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</si>
  <si>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</si>
  <si>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</si>
  <si>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</si>
  <si>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</si>
  <si>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</si>
  <si>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</si>
  <si>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</si>
  <si>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</si>
  <si>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</si>
  <si>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</si>
  <si>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</si>
  <si>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</si>
  <si>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</si>
  <si>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</si>
  <si>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</si>
  <si>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</si>
  <si>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</si>
  <si>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</si>
  <si>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</si>
  <si>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</si>
  <si>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</si>
  <si>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</si>
  <si>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</si>
  <si>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</si>
  <si>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</si>
  <si>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</si>
  <si>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</si>
  <si>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</si>
  <si>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</si>
  <si>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</si>
  <si>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</si>
  <si>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</si>
  <si>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</si>
  <si>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</si>
  <si>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</si>
  <si>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</si>
  <si>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</si>
  <si>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</si>
  <si>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</si>
  <si>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</si>
  <si>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</si>
  <si>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</si>
  <si>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</si>
  <si>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</si>
  <si>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</si>
  <si>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</si>
  <si>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</si>
  <si>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</si>
  <si>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</si>
  <si>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</si>
  <si>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</si>
  <si>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</si>
  <si>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</si>
  <si>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</si>
  <si>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</si>
  <si>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</si>
  <si>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</si>
  <si>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</si>
  <si>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</si>
  <si>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</si>
  <si>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</si>
  <si>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</si>
  <si>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</si>
  <si>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</si>
  <si>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</si>
  <si>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</si>
  <si>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</si>
  <si>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</si>
  <si>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</si>
  <si>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</si>
  <si>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</si>
  <si>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</si>
  <si>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</si>
  <si>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</si>
  <si>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</si>
  <si>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</si>
  <si>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</si>
  <si>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</si>
  <si>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</si>
  <si>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</si>
  <si>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</si>
  <si>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</si>
  <si>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</si>
  <si>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</si>
  <si>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</si>
  <si>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</si>
  <si>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</si>
  <si>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</si>
  <si>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</si>
  <si>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</si>
  <si>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</si>
  <si>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</si>
  <si>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</si>
  <si>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</si>
  <si>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</si>
  <si>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</si>
  <si>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</si>
  <si>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</si>
  <si>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</si>
  <si>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</si>
  <si>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</si>
  <si>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</si>
  <si>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</si>
  <si>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</si>
  <si>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</si>
  <si>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</si>
  <si>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</si>
  <si>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</si>
  <si>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</si>
  <si>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</si>
  <si>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</si>
  <si>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</si>
  <si>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</si>
  <si>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</si>
  <si>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</si>
  <si>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</si>
  <si>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</si>
  <si>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</si>
  <si>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</si>
  <si>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</si>
  <si>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</si>
  <si>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</si>
  <si>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</si>
  <si>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</si>
  <si>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</si>
  <si>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</si>
  <si>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</si>
  <si>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</si>
  <si>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</si>
  <si>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</si>
  <si>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</si>
  <si>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</si>
  <si>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</si>
  <si>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</si>
  <si>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</si>
  <si>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</si>
  <si>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</si>
  <si>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</si>
  <si>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</si>
  <si>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</si>
  <si>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</si>
  <si>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</si>
  <si>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</si>
  <si>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</si>
  <si>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</si>
  <si>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</si>
  <si>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</si>
  <si>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</si>
  <si>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</si>
  <si>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</si>
  <si>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</si>
  <si>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</si>
  <si>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</si>
  <si>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</si>
  <si>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</si>
  <si>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</si>
  <si>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</si>
  <si>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</si>
  <si>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</si>
  <si>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</si>
  <si>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</si>
  <si>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</si>
  <si>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</si>
  <si>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</si>
  <si>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</si>
  <si>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</si>
  <si>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</si>
  <si>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</si>
  <si>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</si>
  <si>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</si>
  <si>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</si>
  <si>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</si>
  <si>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</si>
  <si>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</si>
  <si>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</si>
  <si>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</si>
  <si>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</si>
  <si>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</si>
  <si>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</si>
  <si>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</si>
  <si>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</si>
  <si>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</si>
  <si>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</si>
  <si>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</si>
  <si>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</si>
  <si>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</si>
  <si>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</si>
  <si>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</si>
  <si>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</si>
  <si>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</si>
  <si>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</si>
  <si>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</si>
  <si>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</si>
  <si>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</si>
  <si>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</si>
  <si>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</si>
  <si>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</si>
  <si>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</si>
  <si>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</si>
  <si>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</si>
  <si>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</si>
  <si>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</si>
  <si>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</si>
  <si>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</si>
  <si>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</si>
  <si>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</si>
  <si>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</si>
  <si>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</si>
  <si>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</si>
  <si>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</si>
  <si>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</si>
  <si>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</si>
  <si>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</si>
  <si>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</si>
  <si>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</si>
  <si>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</si>
  <si>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</si>
  <si>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</si>
  <si>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</si>
  <si>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</si>
  <si>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</si>
  <si>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</si>
  <si>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</si>
  <si>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</si>
  <si>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</si>
  <si>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</si>
  <si>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</si>
  <si>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</si>
  <si>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</si>
  <si>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</si>
  <si>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</si>
  <si>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</si>
  <si>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</si>
  <si>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</si>
  <si>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</si>
  <si>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</si>
  <si>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</si>
  <si>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</si>
  <si>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</si>
  <si>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</si>
  <si>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</si>
  <si>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</si>
  <si>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</si>
  <si>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</si>
  <si>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</si>
  <si>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</si>
  <si>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</si>
  <si>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</si>
  <si>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</si>
  <si>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</si>
  <si>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</si>
  <si>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</si>
  <si>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</si>
  <si>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</si>
  <si>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</si>
  <si>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</si>
  <si>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</si>
  <si>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</si>
  <si>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</si>
  <si>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</si>
  <si>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</si>
  <si>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</si>
  <si>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</si>
  <si>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</si>
  <si>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</si>
  <si>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</si>
  <si>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</si>
  <si>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</si>
  <si>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</si>
  <si>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</si>
  <si>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</si>
  <si>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</si>
  <si>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</si>
  <si>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</si>
  <si>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</si>
  <si>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</si>
  <si>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</si>
  <si>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</si>
  <si>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</si>
  <si>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</si>
  <si>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</si>
  <si>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</si>
  <si>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</si>
  <si>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</si>
  <si>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</si>
  <si>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</si>
  <si>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</si>
  <si>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</si>
  <si>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</si>
  <si>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</si>
  <si>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</si>
  <si>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</si>
  <si>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</si>
  <si>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</si>
  <si>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</si>
  <si>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</si>
  <si>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</si>
  <si>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</si>
  <si>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</si>
  <si>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</si>
  <si>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</si>
  <si>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</si>
  <si>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</si>
  <si>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</si>
  <si>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</si>
  <si>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</si>
  <si>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</si>
  <si>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</si>
  <si>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</si>
  <si>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</si>
  <si>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</si>
  <si>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</si>
  <si>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</si>
  <si>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</si>
  <si>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</si>
  <si>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</si>
  <si>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</si>
  <si>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</si>
  <si>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</si>
  <si>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</si>
  <si>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</si>
  <si>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</si>
  <si>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</si>
  <si>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</si>
  <si>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</si>
  <si>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</si>
  <si>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</si>
  <si>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</si>
  <si>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</si>
  <si>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</si>
  <si>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</si>
  <si>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</si>
  <si>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</si>
  <si>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</si>
  <si>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</si>
  <si>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</si>
  <si>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</si>
  <si>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</si>
  <si>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</si>
  <si>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</si>
  <si>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</si>
  <si>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</si>
  <si>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</si>
  <si>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</si>
  <si>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</si>
  <si>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</si>
  <si>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</si>
  <si>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</si>
  <si>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</si>
  <si>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</si>
  <si>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</si>
  <si>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</si>
  <si>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</si>
  <si>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</si>
  <si>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</si>
  <si>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</si>
  <si>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</si>
  <si>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</si>
  <si>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</si>
  <si>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</si>
  <si>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</si>
  <si>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</si>
  <si>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</si>
  <si>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</si>
  <si>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</si>
  <si>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</si>
  <si>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</si>
  <si>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</si>
  <si>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</si>
  <si>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</si>
  <si>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</si>
  <si>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</si>
  <si>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</si>
  <si>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</si>
  <si>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</si>
  <si>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</si>
  <si>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</si>
  <si>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</si>
  <si>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</si>
  <si>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</si>
  <si>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</si>
  <si>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</si>
  <si>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</si>
  <si>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</si>
  <si>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</si>
  <si>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</si>
  <si>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</si>
  <si>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</si>
  <si>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</si>
  <si>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</si>
  <si>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</si>
  <si>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</si>
  <si>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</si>
  <si>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</si>
  <si>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</si>
  <si>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</si>
  <si>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</si>
  <si>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</si>
  <si>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</si>
  <si>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</si>
  <si>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</si>
  <si>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</si>
  <si>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</si>
  <si>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</si>
  <si>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</si>
  <si>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</si>
  <si>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</si>
  <si>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</si>
  <si>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</si>
  <si>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</si>
  <si>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</si>
  <si>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</si>
  <si>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</si>
  <si>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</si>
  <si>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</si>
  <si>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</si>
  <si>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</si>
  <si>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</si>
  <si>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</si>
  <si>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</si>
  <si>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</si>
  <si>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</si>
  <si>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</si>
  <si>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</si>
  <si>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</si>
  <si>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</si>
  <si>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</si>
  <si>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</si>
  <si>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</si>
  <si>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</si>
  <si>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</si>
  <si>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</si>
  <si>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</si>
  <si>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</si>
  <si>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</si>
  <si>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</si>
  <si>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</si>
  <si>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</si>
  <si>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</si>
  <si>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</si>
  <si>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</si>
  <si>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</si>
  <si>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</si>
  <si>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</si>
  <si>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</si>
  <si>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</si>
  <si>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</si>
  <si>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</si>
  <si>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</si>
  <si>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</si>
  <si>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</si>
  <si>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</si>
  <si>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</si>
  <si>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</si>
  <si>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</si>
  <si>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</si>
  <si>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</si>
  <si>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</si>
  <si>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</si>
  <si>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</si>
  <si>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</si>
  <si>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</si>
  <si>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</si>
  <si>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</si>
  <si>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</si>
  <si>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</si>
  <si>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</si>
  <si>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</si>
  <si>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</si>
  <si>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</si>
  <si>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</si>
  <si>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</si>
  <si>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</si>
  <si>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</si>
  <si>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</si>
  <si>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</si>
  <si>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</si>
  <si>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</si>
  <si>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</si>
  <si>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</si>
  <si>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</si>
  <si>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</si>
  <si>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</si>
  <si>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</si>
  <si>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</si>
  <si>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</si>
  <si>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</si>
  <si>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</si>
  <si>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</si>
  <si>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</si>
  <si>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</si>
  <si>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</si>
  <si>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</si>
  <si>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</si>
  <si>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</si>
  <si>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</si>
  <si>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</si>
  <si>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</si>
  <si>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</si>
  <si>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</si>
  <si>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</si>
  <si>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</si>
  <si>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</si>
  <si>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</si>
  <si>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</si>
  <si>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</si>
  <si>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</si>
  <si>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</si>
  <si>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</si>
  <si>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</si>
  <si>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</si>
  <si>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</si>
  <si>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</si>
  <si>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</si>
  <si>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</si>
  <si>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</si>
  <si>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</si>
  <si>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</si>
  <si>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</si>
  <si>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</si>
  <si>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</si>
  <si>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</si>
  <si>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</si>
  <si>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</si>
  <si>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</si>
  <si>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</si>
  <si>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</si>
  <si>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</si>
  <si>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</si>
  <si>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</si>
  <si>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</si>
  <si>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</si>
  <si>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</si>
  <si>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</si>
  <si>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</si>
  <si>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</si>
  <si>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</si>
  <si>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</si>
  <si>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</si>
  <si>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</si>
  <si>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</si>
  <si>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</si>
  <si>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</si>
  <si>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</si>
  <si>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</si>
  <si>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</si>
  <si>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</si>
  <si>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</si>
  <si>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</si>
  <si>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</si>
  <si>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</si>
  <si>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</si>
  <si>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</si>
  <si>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</si>
  <si>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</si>
  <si>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</si>
  <si>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</si>
  <si>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</si>
  <si>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</si>
  <si>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</si>
  <si>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</si>
  <si>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</si>
  <si>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</si>
  <si>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</si>
  <si>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</si>
  <si>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</si>
  <si>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</si>
  <si>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</si>
  <si>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</si>
  <si>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</si>
  <si>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</si>
  <si>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</si>
  <si>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</si>
  <si>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</si>
  <si>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</si>
  <si>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</si>
  <si>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</si>
  <si>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</si>
  <si>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</si>
  <si>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</si>
  <si>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</si>
  <si>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</si>
  <si>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</si>
  <si>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</si>
  <si>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</si>
  <si>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</si>
  <si>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</si>
  <si>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</si>
  <si>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</si>
  <si>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</si>
  <si>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</si>
  <si>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</si>
  <si>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</si>
  <si>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</si>
  <si>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</si>
  <si>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</si>
  <si>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</si>
  <si>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</si>
  <si>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</si>
  <si>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</si>
  <si>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</si>
  <si>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</si>
  <si>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</si>
  <si>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</si>
  <si>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</si>
  <si>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</si>
  <si>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</si>
  <si>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</si>
  <si>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</si>
  <si>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</si>
  <si>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</si>
  <si>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</si>
  <si>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</si>
  <si>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</si>
  <si>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</si>
  <si>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</si>
  <si>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</si>
  <si>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</si>
  <si>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</si>
  <si>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</si>
  <si>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</si>
  <si>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</si>
  <si>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</si>
  <si>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</si>
  <si>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</si>
  <si>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</si>
  <si>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</si>
  <si>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</si>
  <si>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</si>
  <si>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</si>
  <si>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</si>
  <si>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</si>
  <si>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</si>
  <si>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</si>
  <si>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</si>
  <si>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</si>
  <si>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</si>
  <si>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</si>
  <si>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</si>
  <si>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</si>
  <si>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</si>
  <si>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</si>
  <si>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</si>
  <si>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</si>
  <si>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</si>
  <si>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</si>
  <si>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</si>
  <si>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</si>
  <si>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</si>
  <si>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</si>
  <si>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</si>
  <si>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</si>
  <si>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</si>
  <si>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</si>
  <si>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</si>
  <si>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</si>
  <si>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</si>
  <si>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</si>
  <si>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</si>
  <si>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</si>
  <si>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</si>
  <si>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</si>
  <si>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</si>
  <si>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</si>
  <si>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</si>
  <si>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</si>
  <si>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</si>
  <si>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</si>
  <si>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</si>
  <si>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</si>
  <si>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</si>
  <si>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</si>
  <si>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</si>
  <si>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</si>
  <si>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</si>
  <si>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</si>
  <si>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</si>
  <si>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</si>
  <si>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</si>
  <si>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</si>
  <si>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</si>
  <si>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</si>
  <si>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</si>
  <si>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</si>
  <si>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</si>
  <si>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</si>
  <si>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</si>
  <si>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</si>
  <si>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</si>
  <si>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</si>
  <si>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</si>
  <si>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</si>
  <si>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</si>
  <si>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</si>
  <si>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</si>
  <si>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</si>
  <si>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</si>
  <si>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</si>
  <si>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</si>
  <si>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</si>
  <si>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</si>
  <si>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</si>
  <si>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</si>
  <si>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</si>
  <si>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</si>
  <si>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</si>
  <si>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</si>
  <si>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</si>
  <si>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</si>
  <si>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</si>
  <si>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</si>
  <si>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</si>
  <si>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</si>
  <si>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</si>
  <si>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</si>
  <si>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</si>
  <si>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</si>
  <si>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</si>
  <si>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</si>
  <si>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</si>
  <si>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</si>
  <si>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</si>
  <si>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</si>
  <si>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</si>
  <si>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</si>
  <si>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</si>
  <si>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</si>
  <si>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</si>
  <si>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</si>
  <si>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</si>
  <si>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</si>
  <si>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</si>
  <si>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</si>
  <si>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</si>
  <si>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</si>
  <si>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</si>
  <si>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</si>
  <si>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</si>
  <si>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</si>
  <si>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</si>
  <si>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</si>
  <si>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</si>
  <si>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</si>
  <si>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</si>
  <si>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</si>
  <si>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</si>
  <si>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</si>
  <si>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</si>
  <si>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</si>
  <si>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</si>
  <si>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</si>
  <si>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</si>
  <si>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</si>
  <si>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</si>
  <si>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</si>
  <si>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</si>
  <si>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</si>
  <si>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</si>
  <si>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</si>
  <si>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</si>
  <si>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</si>
  <si>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</si>
  <si>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</si>
  <si>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</si>
  <si>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</si>
  <si>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</si>
  <si>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</si>
  <si>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</si>
  <si>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</si>
  <si>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</si>
  <si>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</si>
  <si>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</si>
  <si>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</si>
  <si>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</si>
  <si>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</si>
  <si>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</si>
  <si>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</si>
  <si>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</si>
  <si>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</si>
  <si>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</si>
  <si>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</si>
  <si>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</si>
  <si>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</si>
  <si>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</si>
  <si>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</si>
  <si>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</si>
  <si>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</si>
  <si>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</si>
  <si>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</si>
  <si>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</si>
  <si>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</si>
  <si>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</si>
  <si>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</si>
  <si>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</si>
  <si>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</si>
  <si>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</si>
  <si>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</si>
  <si>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</si>
  <si>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</si>
  <si>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</si>
  <si>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</si>
  <si>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</si>
  <si>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</si>
  <si>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</si>
  <si>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</si>
  <si>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</si>
  <si>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</si>
  <si>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</si>
  <si>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</si>
  <si>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</si>
  <si>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</si>
  <si>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</si>
  <si>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</si>
  <si>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</si>
  <si>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</si>
  <si>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</si>
  <si>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</si>
  <si>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</si>
  <si>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</si>
  <si>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</si>
  <si>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</si>
  <si>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</si>
  <si>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</si>
  <si>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</si>
  <si>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</si>
  <si>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</si>
  <si>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</si>
  <si>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</si>
  <si>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</si>
  <si>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</si>
  <si>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</si>
  <si>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</si>
  <si>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</si>
  <si>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</si>
  <si>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</si>
  <si>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</si>
  <si>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</si>
  <si>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</si>
  <si>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</si>
  <si>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</si>
  <si>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</si>
  <si>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</si>
  <si>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</si>
  <si>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</si>
  <si>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</si>
  <si>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</si>
  <si>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</si>
  <si>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</si>
  <si>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</si>
  <si>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</si>
  <si>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</si>
  <si>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</si>
  <si>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</si>
  <si>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</si>
  <si>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</si>
  <si>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</si>
  <si>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</si>
  <si>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</si>
  <si>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</si>
  <si>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</si>
  <si>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</si>
  <si>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</si>
  <si>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</si>
  <si>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</si>
  <si>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</si>
  <si>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</si>
  <si>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</si>
  <si>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</si>
  <si>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</si>
  <si>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</si>
  <si>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</si>
  <si>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</si>
  <si>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</si>
  <si>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</si>
  <si>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</si>
  <si>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</si>
  <si>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</si>
  <si>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</si>
  <si>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</si>
  <si>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</si>
  <si>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</si>
  <si>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</si>
  <si>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</si>
  <si>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</si>
  <si>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</si>
  <si>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</si>
  <si>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</si>
  <si>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</si>
  <si>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</si>
  <si>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</si>
  <si>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</si>
  <si>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</si>
  <si>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</si>
  <si>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</si>
  <si>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</si>
  <si>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</si>
  <si>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</si>
  <si>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</si>
  <si>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</si>
  <si>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</si>
  <si>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</si>
  <si>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</si>
  <si>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</si>
  <si>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</si>
  <si>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</si>
  <si>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</si>
  <si>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</si>
  <si>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</si>
  <si>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</si>
  <si>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</si>
  <si>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</si>
  <si>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</si>
  <si>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</si>
  <si>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</si>
  <si>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</si>
  <si>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</si>
  <si>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</si>
  <si>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</si>
  <si>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</si>
  <si>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</si>
  <si>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</si>
  <si>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</si>
  <si>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</si>
  <si>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</si>
  <si>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</si>
  <si>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</si>
  <si>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</si>
  <si>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</si>
  <si>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</si>
  <si>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</si>
  <si>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</si>
  <si>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</si>
  <si>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</si>
  <si>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</si>
  <si>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</si>
  <si>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</si>
  <si>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</si>
  <si>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</si>
  <si>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</si>
  <si>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</si>
  <si>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</si>
  <si>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</si>
  <si>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</si>
  <si>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</si>
  <si>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</si>
  <si>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</si>
  <si>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</si>
  <si>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</si>
  <si>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</si>
  <si>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</si>
  <si>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</si>
  <si>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</si>
  <si>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</si>
  <si>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</si>
  <si>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</si>
  <si>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</si>
  <si>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</si>
  <si>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</si>
  <si>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</si>
  <si>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</si>
  <si>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</si>
  <si>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</si>
  <si>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</si>
  <si>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</si>
  <si>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</si>
  <si>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</si>
  <si>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</si>
  <si>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</si>
  <si>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</si>
  <si>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</si>
  <si>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</si>
  <si>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</si>
  <si>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</si>
  <si>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</si>
  <si>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</si>
  <si>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</si>
  <si>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</si>
  <si>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</si>
  <si>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</si>
  <si>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</si>
  <si>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</si>
  <si>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</si>
  <si>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</si>
  <si>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</si>
  <si>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</si>
  <si>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</si>
  <si>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</si>
  <si>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</si>
  <si>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</si>
  <si>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</si>
  <si>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</si>
  <si>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</si>
  <si>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</si>
  <si>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</si>
  <si>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</si>
  <si>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</si>
  <si>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</si>
  <si>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</si>
  <si>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</si>
  <si>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</si>
  <si>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</si>
  <si>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</si>
  <si>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</si>
  <si>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</si>
  <si>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</si>
  <si>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</si>
  <si>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</si>
  <si>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</si>
  <si>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</si>
  <si>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</si>
  <si>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</si>
  <si>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</si>
  <si>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</si>
  <si>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</si>
  <si>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</si>
  <si>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</si>
  <si>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</si>
  <si>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</si>
  <si>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</si>
  <si>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</si>
  <si>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</si>
  <si>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</si>
  <si>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</si>
  <si>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</si>
  <si>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</si>
  <si>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</si>
  <si>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</si>
  <si>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</si>
  <si>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</si>
  <si>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</si>
  <si>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</si>
  <si>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</si>
  <si>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</si>
  <si>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</si>
  <si>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</si>
  <si>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</si>
  <si>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</si>
  <si>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</si>
  <si>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</si>
  <si>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</si>
  <si>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</si>
  <si>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</si>
  <si>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</si>
  <si>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</si>
  <si>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</si>
  <si>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</si>
  <si>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</si>
  <si>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</si>
  <si>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</si>
  <si>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</si>
  <si>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</si>
  <si>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</si>
  <si>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</si>
  <si>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</si>
  <si>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</si>
  <si>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</si>
  <si>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</si>
  <si>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</si>
  <si>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</si>
  <si>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</si>
  <si>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</si>
  <si>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</si>
  <si>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</si>
  <si>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</si>
  <si>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</si>
  <si>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</si>
  <si>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</si>
  <si>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</si>
  <si>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</si>
  <si>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</si>
  <si>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</si>
  <si>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</si>
  <si>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</si>
  <si>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</si>
  <si>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</si>
  <si>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</si>
  <si>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</si>
  <si>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</si>
  <si>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</si>
  <si>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</si>
  <si>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</si>
  <si>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</si>
  <si>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</si>
  <si>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</si>
  <si>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</si>
  <si>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</si>
  <si>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</si>
  <si>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</si>
  <si>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</si>
  <si>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</si>
  <si>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</si>
  <si>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</si>
  <si>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</si>
  <si>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</si>
  <si>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</si>
  <si>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</si>
  <si>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</si>
  <si>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</si>
  <si>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</si>
  <si>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</si>
  <si>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</si>
  <si>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</si>
  <si>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</si>
  <si>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</si>
  <si>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</si>
  <si>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</si>
  <si>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</si>
  <si>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</si>
  <si>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</si>
  <si>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</si>
  <si>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</si>
  <si>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</si>
  <si>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</si>
  <si>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</si>
  <si>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</si>
  <si>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</si>
  <si>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</si>
  <si>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</si>
  <si>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</si>
  <si>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</si>
  <si>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</si>
  <si>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</si>
  <si>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</si>
  <si>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</si>
  <si>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</si>
  <si>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</si>
  <si>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</si>
  <si>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</si>
  <si>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</si>
  <si>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</si>
  <si>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</si>
  <si>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</si>
  <si>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</si>
  <si>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</si>
  <si>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</si>
  <si>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</si>
  <si>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</si>
  <si>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</si>
  <si>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</si>
  <si>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</si>
  <si>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</si>
  <si>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</si>
  <si>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</si>
  <si>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</si>
  <si>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</si>
  <si>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</si>
  <si>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</si>
  <si>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</si>
  <si>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</si>
  <si>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</si>
  <si>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</si>
  <si>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</si>
  <si>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</si>
  <si>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</si>
  <si>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</si>
  <si>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</si>
  <si>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</si>
  <si>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</si>
  <si>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</si>
  <si>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</si>
  <si>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</si>
  <si>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</si>
  <si>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</si>
  <si>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</si>
  <si>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</si>
  <si>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</si>
  <si>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</si>
  <si>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</si>
  <si>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</si>
  <si>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</si>
  <si>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</si>
  <si>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</si>
  <si>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</si>
  <si>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</si>
  <si>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</si>
  <si>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</si>
  <si>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</si>
  <si>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</si>
  <si>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</si>
  <si>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</si>
  <si>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</si>
  <si>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</si>
  <si>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</si>
  <si>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</si>
  <si>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</si>
  <si>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</si>
  <si>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</si>
  <si>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</si>
  <si>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</si>
  <si>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</si>
  <si>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</si>
  <si>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</si>
  <si>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</si>
  <si>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</si>
  <si>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</si>
  <si>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</si>
  <si>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</si>
  <si>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</si>
  <si>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</si>
  <si>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</si>
  <si>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</si>
  <si>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</si>
  <si>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</si>
  <si>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</si>
  <si>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</si>
  <si>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</si>
  <si>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</si>
  <si>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</si>
  <si>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</si>
  <si>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</si>
  <si>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</si>
  <si>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</si>
  <si>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</si>
  <si>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</si>
  <si>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</si>
  <si>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</si>
  <si>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</si>
  <si>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</si>
  <si>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</si>
  <si>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</si>
  <si>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</si>
  <si>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</si>
  <si>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</si>
  <si>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</si>
  <si>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</si>
  <si>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</si>
  <si>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</si>
  <si>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</si>
  <si>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</si>
  <si>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</si>
  <si>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</si>
  <si>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</si>
  <si>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</si>
  <si>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</si>
  <si>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</si>
  <si>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</si>
  <si>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</si>
  <si>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</si>
  <si>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</si>
  <si>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</si>
  <si>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</si>
  <si>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</si>
  <si>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</si>
  <si>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</si>
  <si>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</si>
  <si>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</si>
  <si>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</si>
  <si>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</si>
  <si>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</si>
  <si>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</si>
  <si>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</si>
  <si>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</si>
  <si>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</si>
  <si>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</si>
  <si>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</si>
  <si>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</si>
  <si>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</si>
  <si>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</si>
  <si>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</si>
  <si>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</si>
  <si>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</si>
  <si>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</si>
  <si>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</si>
  <si>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</si>
  <si>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</si>
  <si>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</si>
  <si>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</si>
  <si>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</si>
  <si>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</si>
  <si>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</si>
  <si>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</si>
  <si>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</si>
  <si>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</si>
  <si>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</si>
  <si>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</si>
  <si>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</si>
  <si>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</si>
  <si>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</si>
  <si>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</si>
  <si>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</si>
  <si>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</si>
  <si>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</si>
  <si>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</si>
  <si>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</si>
  <si>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</si>
  <si>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</si>
  <si>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</si>
  <si>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</si>
  <si>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</si>
  <si>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</si>
  <si>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</si>
  <si>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</si>
  <si>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</si>
  <si>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</si>
  <si>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</si>
  <si>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</si>
  <si>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</si>
  <si>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</si>
  <si>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</si>
  <si>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</si>
  <si>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</si>
  <si>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</si>
  <si>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</si>
  <si>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</si>
  <si>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</si>
  <si>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</si>
  <si>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</si>
  <si>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</si>
  <si>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</si>
  <si>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</si>
  <si>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</si>
  <si>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</si>
  <si>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</si>
  <si>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</si>
  <si>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</si>
  <si>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</si>
  <si>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</si>
  <si>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</si>
  <si>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</si>
  <si>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</si>
  <si>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</si>
  <si>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</si>
  <si>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</si>
  <si>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</si>
  <si>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</si>
  <si>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</si>
  <si>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</si>
  <si>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</si>
  <si>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</si>
  <si>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</si>
  <si>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</si>
  <si>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</si>
  <si>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</si>
  <si>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</si>
  <si>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</si>
  <si>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</si>
  <si>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</si>
  <si>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</si>
  <si>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</si>
  <si>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</si>
  <si>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</si>
  <si>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</si>
  <si>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</si>
  <si>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</si>
  <si>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</si>
  <si>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</si>
  <si>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</si>
  <si>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</si>
  <si>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</si>
  <si>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</si>
  <si>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</si>
  <si>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</si>
  <si>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</si>
  <si>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</si>
  <si>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</si>
  <si>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</si>
  <si>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</si>
  <si>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</si>
  <si>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</si>
  <si>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</si>
  <si>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</si>
  <si>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</si>
  <si>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</si>
  <si>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</si>
  <si>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</si>
  <si>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</si>
  <si>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</si>
  <si>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</si>
  <si>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</si>
  <si>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</si>
  <si>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</si>
  <si>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</si>
  <si>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</si>
  <si>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</si>
  <si>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</si>
  <si>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</si>
  <si>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</si>
  <si>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</si>
  <si>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</si>
  <si>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</si>
  <si>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</si>
  <si>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</si>
  <si>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</si>
  <si>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</si>
  <si>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</si>
  <si>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</si>
  <si>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</si>
  <si>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</si>
  <si>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</si>
  <si>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</si>
  <si>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</si>
  <si>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</si>
  <si>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</si>
  <si>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</si>
  <si>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</si>
  <si>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</si>
  <si>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</si>
  <si>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</si>
  <si>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</si>
  <si>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</si>
  <si>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</si>
  <si>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</si>
  <si>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</si>
  <si>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</si>
  <si>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</si>
  <si>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</si>
  <si>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</si>
  <si>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</si>
  <si>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</si>
  <si>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</si>
  <si>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</si>
  <si>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</si>
  <si>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</si>
  <si>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</si>
  <si>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</si>
  <si>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</si>
  <si>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</si>
  <si>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</si>
  <si>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</si>
  <si>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</si>
  <si>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</si>
  <si>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</si>
  <si>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</si>
  <si>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</si>
  <si>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</si>
  <si>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</si>
  <si>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</si>
  <si>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</si>
  <si>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</si>
  <si>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</si>
  <si>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</si>
  <si>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</si>
  <si>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</si>
  <si>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</si>
  <si>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</si>
  <si>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</si>
  <si>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</si>
  <si>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</si>
  <si>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</si>
  <si>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</si>
  <si>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</si>
  <si>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</si>
  <si>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</si>
  <si>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</si>
  <si>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</si>
  <si>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</si>
  <si>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</si>
  <si>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</si>
  <si>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</si>
  <si>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</si>
  <si>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</si>
  <si>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</si>
  <si>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</si>
  <si>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</si>
  <si>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</si>
  <si>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</si>
  <si>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</si>
  <si>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</si>
  <si>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</si>
  <si>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</si>
  <si>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</si>
  <si>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</si>
  <si>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</si>
  <si>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</si>
  <si>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</si>
  <si>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</si>
  <si>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</si>
  <si>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</si>
  <si>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</si>
  <si>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</si>
  <si>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</si>
  <si>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</si>
  <si>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</si>
  <si>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</si>
  <si>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</si>
  <si>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</si>
  <si>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</si>
  <si>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</si>
  <si>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</si>
  <si>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</si>
  <si>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</si>
  <si>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</si>
  <si>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</si>
  <si>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</si>
  <si>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</si>
  <si>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</si>
  <si>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</si>
  <si>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</si>
  <si>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</si>
  <si>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</si>
  <si>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</si>
  <si>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</si>
  <si>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</si>
  <si>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</si>
  <si>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</si>
  <si>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</si>
  <si>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</si>
  <si>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</si>
  <si>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</si>
  <si>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</si>
  <si>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</si>
  <si>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</si>
  <si>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</si>
  <si>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</si>
  <si>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</si>
  <si>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</si>
  <si>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</si>
  <si>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</si>
  <si>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</si>
  <si>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</si>
  <si>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</si>
  <si>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</si>
  <si>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</si>
  <si>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</si>
  <si>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</si>
  <si>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</si>
  <si>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</si>
  <si>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</si>
  <si>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</si>
  <si>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</si>
  <si>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</si>
  <si>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</si>
  <si>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</si>
  <si>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</si>
  <si>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</si>
  <si>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</si>
  <si>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</si>
  <si>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</si>
  <si>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</si>
  <si>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</si>
  <si>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</si>
  <si>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</si>
  <si>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</si>
  <si>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</si>
  <si>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</si>
  <si>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</si>
  <si>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</si>
  <si>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</si>
  <si>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</si>
  <si>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</si>
  <si>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</si>
  <si>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</si>
  <si>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</si>
  <si>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</si>
  <si>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</si>
  <si>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</si>
  <si>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</si>
  <si>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</si>
  <si>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</si>
  <si>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</si>
  <si>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</si>
  <si>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</si>
  <si>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</si>
  <si>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</si>
  <si>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</si>
  <si>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</si>
  <si>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</si>
  <si>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</si>
  <si>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</si>
  <si>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</si>
  <si>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</si>
  <si>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</si>
  <si>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</si>
  <si>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</si>
  <si>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</si>
  <si>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</si>
  <si>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</si>
  <si>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</si>
  <si>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</si>
  <si>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</si>
  <si>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</si>
  <si>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</si>
  <si>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</si>
  <si>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</si>
  <si>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</si>
  <si>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</si>
  <si>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</si>
  <si>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</si>
  <si>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</si>
  <si>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</si>
  <si>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</si>
  <si>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</si>
  <si>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</si>
  <si>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</si>
  <si>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</si>
  <si>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</si>
  <si>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</si>
  <si>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</si>
  <si>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</si>
  <si>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</si>
  <si>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</si>
  <si>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</si>
  <si>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</si>
  <si>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</si>
  <si>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</si>
  <si>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</si>
  <si>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</si>
  <si>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</si>
  <si>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</si>
  <si>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</si>
  <si>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</si>
  <si>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</si>
  <si>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</si>
  <si>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</si>
  <si>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</si>
  <si>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</si>
  <si>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</si>
  <si>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</si>
  <si>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</si>
  <si>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</si>
  <si>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</si>
  <si>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</si>
  <si>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</si>
  <si>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</si>
  <si>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</si>
  <si>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</si>
  <si>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</si>
  <si>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</si>
  <si>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</si>
  <si>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</si>
  <si>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</si>
  <si>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</si>
  <si>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</si>
  <si>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</si>
  <si>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</si>
  <si>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</si>
  <si>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</si>
  <si>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</si>
  <si>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</si>
  <si>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</si>
  <si>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</si>
  <si>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</si>
  <si>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</si>
  <si>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</si>
  <si>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</si>
  <si>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</si>
  <si>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</si>
  <si>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</si>
  <si>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</si>
  <si>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</si>
  <si>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</si>
  <si>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</si>
  <si>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</si>
  <si>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</si>
  <si>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</si>
  <si>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</si>
  <si>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</si>
  <si>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</si>
  <si>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</si>
  <si>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</si>
  <si>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</si>
  <si>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</si>
  <si>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</si>
  <si>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</si>
  <si>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</si>
  <si>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</si>
  <si>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</si>
  <si>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</si>
  <si>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</si>
  <si>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</si>
  <si>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</si>
  <si>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</si>
  <si>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</si>
  <si>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</si>
  <si>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</si>
  <si>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</si>
  <si>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</si>
  <si>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</si>
  <si>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</si>
  <si>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</si>
  <si>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</si>
  <si>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</si>
  <si>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</si>
  <si>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</si>
  <si>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</si>
  <si>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</si>
  <si>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</si>
  <si>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</si>
  <si>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</si>
  <si>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</si>
  <si>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</si>
  <si>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</si>
  <si>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</si>
  <si>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</si>
  <si>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</si>
  <si>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</si>
  <si>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</si>
  <si>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</si>
  <si>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</si>
  <si>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</si>
  <si>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</si>
  <si>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</si>
  <si>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</si>
  <si>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</si>
  <si>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</si>
  <si>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</si>
  <si>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</si>
  <si>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</si>
  <si>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</si>
  <si>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</si>
  <si>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</si>
  <si>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</si>
  <si>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</si>
  <si>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</si>
  <si>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</si>
  <si>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</si>
  <si>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</si>
  <si>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</si>
  <si>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</si>
  <si>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</si>
  <si>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</si>
  <si>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</si>
  <si>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</si>
  <si>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</si>
  <si>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</si>
  <si>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</si>
  <si>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</si>
  <si>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</si>
  <si>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</si>
  <si>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</si>
  <si>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</si>
  <si>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</si>
  <si>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</si>
  <si>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</si>
  <si>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</si>
  <si>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</si>
  <si>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</si>
  <si>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</si>
  <si>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</si>
  <si>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</si>
  <si>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</si>
  <si>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</si>
  <si>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</si>
  <si>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</si>
  <si>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</si>
  <si>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</si>
  <si>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</si>
  <si>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</si>
  <si>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</si>
  <si>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</si>
  <si>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</si>
  <si>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</si>
  <si>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</si>
  <si>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</si>
  <si>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</si>
  <si>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</si>
  <si>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</si>
  <si>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</si>
  <si>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</si>
  <si>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</si>
  <si>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</si>
  <si>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</si>
  <si>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</si>
  <si>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</si>
  <si>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</si>
  <si>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</si>
  <si>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</si>
  <si>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</si>
  <si>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</si>
  <si>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</si>
  <si>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</si>
  <si>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</si>
  <si>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</si>
  <si>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</si>
  <si>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</si>
  <si>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</si>
  <si>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</si>
  <si>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</si>
  <si>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</si>
  <si>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</si>
  <si>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</si>
  <si>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</si>
  <si>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</si>
  <si>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</si>
  <si>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</si>
  <si>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</si>
  <si>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</si>
  <si>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</si>
  <si>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</si>
  <si>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</si>
  <si>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</si>
  <si>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</si>
  <si>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</si>
  <si>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</si>
  <si>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</si>
  <si>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</si>
  <si>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</si>
  <si>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</si>
  <si>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</si>
  <si>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</si>
  <si>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</si>
  <si>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</si>
  <si>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</si>
  <si>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</si>
  <si>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</si>
  <si>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</si>
  <si>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</si>
  <si>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</si>
  <si>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</si>
  <si>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</si>
  <si>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</si>
  <si>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</si>
  <si>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</si>
  <si>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</si>
  <si>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</si>
  <si>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</si>
  <si>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</si>
  <si>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</si>
  <si>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</si>
  <si>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</si>
  <si>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</si>
  <si>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</si>
  <si>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</si>
  <si>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</si>
  <si>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</si>
  <si>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</si>
  <si>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</si>
  <si>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</si>
  <si>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</si>
  <si>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</si>
  <si>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</si>
  <si>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</si>
  <si>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</si>
  <si>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</si>
  <si>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</si>
  <si>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</si>
  <si>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</si>
  <si>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</si>
  <si>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</si>
  <si>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</si>
  <si>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</si>
  <si>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</si>
  <si>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</si>
  <si>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</si>
  <si>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</si>
  <si>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</si>
  <si>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</si>
  <si>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</si>
  <si>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</si>
  <si>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</si>
  <si>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</si>
  <si>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</si>
  <si>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</si>
  <si>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</si>
  <si>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</si>
  <si>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</si>
  <si>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</si>
  <si>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</si>
  <si>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</si>
  <si>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</si>
  <si>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</si>
  <si>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</si>
  <si>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</si>
  <si>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</si>
  <si>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</si>
  <si>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</si>
  <si>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</si>
  <si>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</si>
  <si>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</si>
  <si>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</si>
  <si>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</si>
  <si>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</si>
  <si>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</si>
  <si>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</si>
  <si>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</si>
  <si>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</si>
  <si>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</si>
  <si>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</si>
  <si>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</si>
  <si>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</si>
  <si>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</si>
  <si>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</si>
  <si>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</si>
  <si>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</si>
  <si>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</si>
  <si>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</si>
  <si>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</si>
  <si>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</si>
  <si>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</si>
  <si>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</si>
  <si>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</si>
  <si>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</si>
  <si>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</si>
  <si>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</si>
  <si>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</si>
  <si>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</si>
  <si>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</si>
  <si>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</si>
  <si>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</si>
  <si>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</si>
  <si>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</si>
  <si>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</si>
  <si>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</si>
  <si>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</si>
  <si>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</si>
  <si>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</si>
  <si>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</si>
  <si>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</si>
  <si>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</si>
  <si>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</si>
  <si>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</si>
  <si>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</si>
  <si>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</si>
  <si>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</si>
  <si>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</si>
  <si>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</si>
  <si>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</si>
  <si>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</si>
  <si>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</si>
  <si>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</si>
  <si>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</si>
  <si>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</si>
  <si>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</si>
  <si>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</si>
  <si>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</si>
  <si>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</si>
  <si>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</si>
  <si>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</si>
  <si>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</si>
  <si>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</si>
  <si>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</si>
  <si>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</si>
  <si>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</si>
  <si>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</si>
  <si>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</si>
  <si>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</si>
  <si>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</si>
  <si>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</si>
  <si>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</si>
  <si>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</si>
  <si>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</si>
  <si>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</si>
  <si>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</si>
  <si>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</si>
  <si>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</si>
  <si>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</si>
  <si>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</si>
  <si>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</si>
  <si>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</si>
  <si>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</si>
  <si>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</si>
  <si>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</si>
  <si>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</si>
  <si>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</si>
  <si>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</si>
  <si>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</si>
  <si>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</si>
  <si>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</si>
  <si>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</si>
  <si>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</si>
  <si>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</si>
  <si>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</si>
  <si>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</si>
  <si>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</si>
  <si>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</si>
  <si>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</si>
  <si>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</si>
  <si>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</si>
  <si>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</si>
  <si>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</si>
  <si>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</si>
  <si>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</si>
  <si>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</si>
  <si>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</si>
  <si>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</si>
  <si>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</si>
  <si>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</si>
  <si>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</si>
  <si>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</si>
  <si>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</si>
  <si>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</si>
  <si>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</si>
  <si>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</si>
  <si>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</si>
  <si>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</si>
  <si>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</si>
  <si>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</si>
  <si>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</si>
  <si>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</si>
  <si>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</si>
  <si>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</si>
  <si>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</si>
  <si>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</si>
  <si>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</si>
  <si>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</si>
  <si>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</si>
  <si>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</si>
  <si>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</si>
  <si>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</si>
  <si>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</si>
  <si>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</si>
  <si>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</si>
  <si>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</si>
  <si>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</si>
  <si>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</si>
  <si>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</si>
  <si>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</si>
  <si>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</si>
  <si>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</si>
  <si>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</si>
  <si>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</si>
  <si>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</si>
  <si>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</si>
  <si>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</si>
  <si>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</si>
  <si>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</si>
  <si>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</si>
  <si>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</si>
  <si>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</si>
  <si>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</si>
  <si>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</si>
  <si>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</si>
  <si>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</si>
  <si>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</si>
  <si>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</si>
  <si>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</si>
  <si>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</si>
  <si>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</si>
  <si>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</si>
  <si>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</si>
  <si>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</si>
  <si>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</si>
  <si>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</si>
  <si>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</si>
  <si>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</si>
  <si>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</si>
  <si>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</si>
  <si>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</si>
  <si>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</si>
  <si>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</si>
  <si>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</si>
  <si>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</si>
  <si>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</si>
  <si>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</si>
  <si>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</si>
  <si>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</si>
  <si>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</si>
  <si>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</si>
  <si>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</si>
  <si>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</si>
  <si>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</si>
  <si>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</si>
  <si>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</si>
  <si>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</si>
  <si>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</si>
  <si>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</si>
  <si>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</si>
  <si>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</si>
  <si>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</si>
  <si>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</si>
  <si>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</si>
  <si>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</si>
  <si>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</si>
  <si>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</si>
  <si>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</si>
  <si>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</si>
  <si>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</si>
  <si>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</si>
  <si>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</si>
  <si>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</si>
  <si>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</si>
  <si>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</si>
  <si>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</si>
  <si>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</si>
  <si>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</si>
  <si>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</si>
  <si>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</si>
  <si>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</si>
  <si>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</si>
  <si>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</si>
  <si>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</si>
  <si>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</si>
  <si>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</si>
  <si>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</si>
  <si>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</si>
  <si>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</si>
  <si>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</si>
  <si>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</si>
  <si>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</si>
  <si>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</si>
  <si>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</si>
  <si>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</si>
  <si>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</si>
  <si>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</si>
  <si>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</si>
  <si>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</si>
  <si>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</si>
  <si>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</si>
  <si>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</si>
  <si>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</si>
  <si>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</si>
  <si>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</si>
  <si>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</si>
  <si>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</si>
  <si>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</si>
  <si>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</si>
  <si>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</si>
  <si>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</si>
  <si>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</si>
  <si>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</si>
  <si>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</si>
  <si>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</si>
  <si>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</si>
  <si>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</si>
  <si>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</si>
  <si>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</si>
  <si>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</si>
  <si>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</si>
  <si>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</si>
  <si>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</si>
  <si>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</si>
  <si>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</si>
  <si>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</si>
  <si>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</si>
  <si>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</si>
  <si>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</si>
  <si>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</si>
  <si>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</si>
  <si>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</si>
  <si>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</si>
  <si>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</si>
  <si>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</si>
  <si>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</si>
  <si>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</si>
  <si>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</si>
  <si>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</si>
  <si>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</si>
  <si>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</si>
  <si>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</si>
  <si>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</si>
  <si>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</si>
  <si>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</si>
  <si>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</si>
  <si>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</si>
  <si>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</si>
  <si>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</si>
  <si>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</si>
  <si>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</si>
  <si>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</si>
  <si>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</si>
  <si>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</si>
  <si>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</si>
  <si>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</si>
  <si>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</si>
  <si>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</si>
  <si>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</si>
  <si>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</si>
  <si>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</si>
  <si>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</si>
  <si>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</si>
  <si>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</si>
  <si>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</si>
  <si>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</si>
  <si>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</si>
  <si>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</si>
  <si>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</si>
  <si>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</si>
  <si>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</si>
  <si>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</si>
  <si>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</si>
  <si>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</si>
  <si>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</si>
  <si>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</si>
  <si>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</si>
  <si>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</si>
  <si>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</si>
  <si>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</si>
  <si>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</si>
  <si>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</si>
  <si>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</si>
  <si>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</si>
  <si>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</si>
  <si>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</si>
  <si>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</si>
  <si>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</si>
  <si>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</si>
  <si>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</si>
  <si>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</si>
  <si>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</si>
  <si>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</si>
  <si>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</si>
  <si>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</si>
  <si>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</si>
  <si>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</si>
  <si>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</si>
  <si>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</si>
  <si>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</si>
  <si>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</si>
  <si>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</si>
  <si>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</si>
  <si>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</si>
  <si>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</si>
  <si>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</si>
  <si>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</si>
  <si>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</si>
  <si>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</si>
  <si>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</si>
  <si>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</si>
  <si>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</si>
  <si>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</si>
  <si>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</si>
  <si>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</si>
  <si>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</si>
  <si>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</si>
  <si>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</si>
  <si>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</si>
  <si>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</si>
  <si>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</si>
  <si>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</si>
  <si>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</si>
  <si>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</si>
  <si>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</si>
  <si>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</si>
  <si>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</si>
  <si>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</si>
  <si>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</si>
  <si>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</si>
  <si>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</si>
  <si>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</si>
  <si>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</si>
  <si>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</si>
  <si>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</si>
  <si>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</si>
  <si>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</si>
  <si>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</si>
  <si>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</si>
  <si>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</si>
  <si>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</si>
  <si>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</si>
  <si>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</si>
  <si>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</si>
  <si>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</si>
  <si>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</si>
  <si>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</si>
  <si>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</si>
  <si>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</si>
  <si>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</si>
  <si>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</si>
  <si>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</si>
  <si>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</si>
  <si>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</si>
  <si>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</si>
  <si>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</si>
  <si>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</si>
  <si>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</si>
  <si>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</si>
  <si>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</si>
  <si>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</si>
  <si>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</si>
  <si>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</si>
  <si>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</si>
  <si>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</si>
  <si>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</si>
  <si>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</si>
  <si>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</si>
  <si>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</si>
  <si>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</si>
  <si>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</si>
  <si>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</si>
  <si>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</si>
  <si>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</si>
  <si>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</si>
  <si>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</si>
  <si>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</si>
  <si>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</si>
  <si>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</si>
  <si>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</si>
  <si>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</si>
  <si>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</si>
  <si>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</si>
  <si>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</si>
  <si>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</si>
  <si>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</si>
  <si>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</si>
  <si>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</si>
  <si>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</si>
  <si>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</si>
  <si>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</si>
  <si>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</si>
  <si>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</si>
  <si>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</si>
  <si>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</si>
  <si>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</si>
  <si>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</si>
  <si>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</si>
  <si>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</si>
  <si>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</si>
  <si>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</si>
  <si>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</si>
  <si>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</si>
  <si>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</si>
  <si>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</si>
  <si>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</si>
  <si>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</si>
  <si>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</si>
  <si>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</si>
  <si>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</si>
  <si>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</si>
  <si>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</si>
  <si>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</si>
  <si>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</si>
  <si>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</si>
  <si>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</si>
  <si>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</si>
  <si>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</si>
  <si>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</si>
  <si>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</si>
  <si>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</si>
  <si>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</si>
  <si>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</si>
  <si>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</si>
  <si>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</si>
  <si>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</si>
  <si>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</si>
  <si>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</si>
  <si>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</si>
  <si>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</si>
  <si>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</si>
  <si>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</si>
  <si>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</si>
  <si>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</si>
  <si>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</si>
  <si>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</si>
  <si>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</si>
  <si>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</si>
  <si>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</si>
  <si>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</si>
  <si>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</si>
  <si>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</si>
  <si>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</si>
  <si>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</si>
  <si>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</si>
  <si>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</si>
  <si>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</si>
  <si>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</si>
  <si>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</si>
  <si>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</si>
  <si>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</si>
  <si>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</si>
  <si>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</si>
  <si>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</si>
  <si>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</si>
  <si>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</si>
  <si>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</si>
  <si>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</si>
  <si>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</si>
  <si>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</si>
  <si>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</si>
  <si>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</si>
  <si>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</si>
  <si>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</si>
  <si>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</si>
  <si>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</si>
  <si>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</si>
  <si>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</si>
  <si>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</si>
  <si>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</si>
  <si>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</si>
  <si>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</si>
  <si>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</si>
  <si>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</si>
  <si>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</si>
  <si>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</si>
  <si>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</si>
  <si>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</si>
  <si>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</si>
  <si>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</si>
  <si>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</si>
  <si>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</si>
  <si>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</si>
  <si>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</si>
  <si>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</si>
  <si>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</si>
  <si>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</si>
  <si>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</si>
  <si>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</si>
  <si>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</si>
  <si>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</si>
  <si>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</si>
  <si>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</si>
  <si>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</si>
  <si>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</si>
  <si>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</si>
  <si>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</si>
  <si>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</si>
  <si>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</si>
  <si>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</si>
  <si>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</si>
  <si>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</si>
  <si>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</si>
  <si>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</si>
  <si>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</si>
  <si>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</si>
  <si>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</si>
  <si>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</si>
  <si>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</si>
  <si>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</si>
  <si>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</si>
  <si>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</si>
  <si>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</si>
  <si>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</si>
  <si>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</si>
  <si>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</si>
  <si>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</si>
  <si>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</si>
  <si>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</si>
  <si>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</si>
  <si>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</si>
  <si>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</si>
  <si>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</si>
  <si>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</si>
  <si>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</si>
  <si>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</si>
  <si>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</si>
  <si>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</si>
  <si>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</si>
  <si>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</si>
  <si>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</si>
  <si>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</si>
  <si>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</si>
  <si>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</si>
  <si>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</si>
  <si>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</si>
  <si>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</si>
  <si>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</si>
  <si>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</si>
  <si>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</si>
  <si>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</si>
  <si>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</si>
  <si>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</si>
  <si>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</si>
  <si>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</si>
  <si>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</si>
  <si>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</si>
  <si>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</si>
  <si>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</si>
  <si>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</si>
  <si>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</si>
  <si>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</si>
  <si>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</si>
  <si>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</si>
  <si>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</si>
  <si>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</si>
  <si>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</si>
  <si>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</si>
  <si>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</si>
  <si>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</si>
  <si>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</si>
  <si>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</si>
  <si>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</si>
  <si>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</si>
  <si>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</si>
  <si>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</si>
  <si>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</si>
  <si>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</si>
  <si>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</si>
  <si>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</si>
  <si>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</si>
  <si>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</si>
  <si>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</si>
  <si>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</si>
  <si>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</si>
  <si>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</si>
  <si>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</si>
  <si>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</si>
  <si>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</si>
  <si>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</si>
  <si>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</si>
  <si>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</si>
  <si>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</si>
  <si>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</si>
  <si>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</si>
  <si>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</si>
  <si>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</si>
  <si>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</si>
  <si>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</si>
  <si>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</si>
  <si>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</si>
  <si>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</si>
  <si>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</si>
  <si>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</si>
  <si>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</si>
  <si>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</si>
  <si>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</si>
  <si>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</si>
  <si>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</si>
  <si>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</si>
  <si>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</si>
  <si>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</si>
  <si>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</si>
  <si>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</si>
  <si>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</si>
  <si>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</si>
  <si>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</si>
  <si>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</si>
  <si>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</si>
  <si>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</si>
  <si>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</si>
  <si>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</si>
  <si>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</si>
  <si>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</si>
  <si>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</si>
  <si>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</si>
  <si>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</si>
  <si>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</si>
  <si>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</si>
  <si>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</si>
  <si>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</si>
  <si>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</si>
  <si>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</si>
  <si>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</si>
  <si>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</si>
  <si>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</si>
  <si>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</si>
  <si>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</si>
  <si>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</si>
  <si>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</si>
  <si>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</si>
  <si>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</si>
  <si>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</si>
  <si>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</si>
  <si>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</si>
  <si>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</si>
  <si>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</si>
  <si>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</si>
  <si>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</si>
  <si>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</si>
  <si>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</si>
  <si>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</si>
  <si>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</si>
  <si>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</si>
  <si>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</si>
  <si>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</si>
  <si>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</si>
  <si>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</si>
  <si>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</si>
  <si>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</si>
  <si>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</si>
  <si>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</si>
  <si>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</si>
  <si>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</si>
  <si>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</si>
  <si>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</si>
  <si>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</si>
  <si>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</si>
  <si>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</si>
  <si>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</si>
  <si>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</si>
  <si>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</si>
  <si>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</si>
  <si>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</si>
  <si>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</si>
  <si>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</si>
  <si>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</si>
  <si>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</si>
  <si>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</si>
  <si>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</si>
  <si>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</si>
  <si>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</si>
  <si>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</si>
  <si>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</si>
  <si>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</si>
  <si>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</si>
  <si>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</si>
  <si>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</si>
  <si>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</si>
  <si>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</si>
  <si>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</si>
  <si>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</si>
  <si>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</si>
  <si>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</si>
  <si>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</si>
  <si>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</si>
  <si>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</si>
  <si>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</si>
  <si>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</si>
  <si>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</si>
  <si>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</si>
  <si>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</si>
  <si>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</si>
  <si>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</si>
  <si>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</si>
  <si>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</si>
  <si>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</si>
  <si>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</si>
  <si>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</si>
  <si>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</si>
  <si>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</si>
  <si>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</si>
  <si>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</si>
  <si>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</si>
  <si>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</si>
  <si>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</si>
  <si>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</si>
  <si>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</si>
  <si>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</si>
  <si>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</si>
  <si>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</si>
  <si>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</si>
  <si>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</si>
  <si>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</si>
  <si>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</si>
  <si>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</si>
  <si>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</si>
  <si>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</si>
  <si>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</si>
  <si>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</si>
  <si>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</si>
  <si>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</si>
  <si>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</si>
  <si>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</si>
  <si>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</si>
  <si>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</si>
  <si>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</si>
  <si>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</si>
  <si>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</si>
  <si>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</si>
  <si>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</si>
  <si>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</si>
  <si>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</si>
  <si>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</si>
  <si>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</si>
  <si>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</si>
  <si>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</si>
  <si>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</si>
  <si>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</si>
  <si>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</si>
  <si>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</si>
  <si>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</si>
  <si>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</si>
  <si>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</si>
  <si>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</si>
  <si>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</si>
  <si>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</si>
  <si>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</si>
  <si>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</si>
  <si>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</si>
  <si>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</si>
  <si>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</si>
  <si>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</si>
  <si>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</si>
  <si>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</si>
  <si>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</si>
  <si>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</si>
  <si>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</si>
  <si>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</si>
  <si>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</si>
  <si>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</si>
  <si>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</si>
  <si>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</si>
  <si>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</si>
  <si>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</si>
  <si>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</si>
  <si>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</si>
  <si>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</si>
  <si>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</si>
  <si>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</si>
  <si>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</si>
  <si>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</si>
  <si>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</si>
  <si>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</si>
  <si>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</si>
  <si>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</si>
  <si>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</si>
  <si>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</si>
  <si>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</si>
  <si>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</si>
  <si>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</si>
  <si>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</si>
  <si>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</si>
  <si>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</si>
  <si>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</si>
  <si>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</si>
  <si>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</si>
  <si>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</si>
  <si>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</si>
  <si>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</si>
  <si>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</si>
  <si>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</si>
  <si>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</si>
  <si>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</si>
  <si>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</si>
  <si>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</si>
  <si>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</si>
  <si>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</si>
  <si>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</si>
  <si>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</si>
  <si>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</si>
  <si>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</si>
  <si>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</si>
  <si>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</si>
  <si>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</si>
  <si>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</si>
  <si>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</si>
  <si>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</si>
  <si>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</si>
  <si>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</si>
  <si>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</si>
  <si>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</si>
  <si>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</si>
  <si>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</si>
  <si>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</si>
  <si>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</si>
  <si>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</si>
  <si>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</si>
  <si>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</si>
  <si>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</si>
  <si>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</si>
  <si>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</si>
  <si>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</si>
  <si>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</si>
  <si>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</si>
  <si>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</si>
  <si>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</si>
  <si>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</si>
  <si>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</si>
  <si>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</si>
  <si>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</si>
  <si>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</si>
  <si>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</si>
  <si>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</si>
  <si>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</si>
  <si>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</si>
  <si>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</si>
  <si>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</si>
  <si>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</si>
  <si>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</si>
  <si>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</si>
  <si>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</si>
  <si>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</si>
  <si>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</si>
  <si>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</si>
  <si>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</si>
  <si>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</si>
  <si>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</si>
  <si>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</si>
  <si>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</si>
  <si>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</si>
  <si>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</si>
  <si>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</si>
  <si>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</si>
  <si>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</si>
  <si>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</si>
  <si>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</si>
  <si>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</si>
  <si>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</si>
  <si>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</si>
  <si>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</si>
  <si>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</si>
  <si>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</si>
  <si>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</si>
  <si>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</si>
  <si>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</si>
  <si>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</si>
  <si>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</si>
  <si>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</si>
  <si>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</si>
  <si>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</si>
  <si>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</si>
  <si>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</si>
  <si>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</si>
  <si>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</si>
  <si>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</si>
  <si>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</si>
  <si>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</si>
  <si>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</si>
  <si>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</si>
  <si>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</si>
  <si>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</si>
  <si>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</si>
  <si>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</si>
  <si>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</si>
  <si>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</si>
  <si>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</si>
  <si>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</si>
  <si>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</si>
  <si>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</si>
  <si>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</si>
  <si>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</si>
  <si>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</si>
  <si>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</si>
  <si>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</si>
  <si>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</si>
  <si>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</si>
  <si>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</si>
  <si>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</si>
  <si>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</si>
  <si>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</si>
  <si>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</si>
  <si>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</si>
  <si>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</si>
  <si>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</si>
  <si>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</si>
  <si>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</si>
  <si>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</si>
  <si>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</si>
  <si>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</si>
  <si>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</si>
  <si>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</si>
  <si>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</si>
  <si>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</si>
  <si>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</si>
  <si>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</si>
  <si>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</si>
  <si>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</si>
  <si>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</si>
  <si>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</si>
  <si>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</si>
  <si>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</si>
  <si>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</si>
  <si>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</si>
  <si>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</si>
  <si>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</si>
  <si>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</si>
  <si>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</si>
  <si>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</si>
  <si>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</si>
  <si>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</si>
  <si>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</si>
  <si>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</si>
  <si>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</si>
  <si>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</si>
  <si>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</si>
  <si>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</si>
  <si>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</si>
  <si>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</si>
  <si>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</si>
  <si>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</si>
  <si>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</si>
  <si>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</si>
  <si>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</si>
  <si>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</si>
  <si>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</si>
  <si>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</si>
  <si>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</si>
  <si>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</si>
  <si>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</si>
  <si>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</si>
  <si>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</si>
  <si>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</si>
  <si>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</si>
  <si>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</si>
  <si>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</si>
  <si>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</si>
  <si>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</si>
  <si>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</si>
  <si>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</si>
  <si>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</si>
  <si>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</si>
  <si>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</si>
  <si>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</si>
  <si>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</si>
  <si>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</si>
  <si>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</si>
  <si>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</si>
  <si>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</si>
  <si>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</si>
  <si>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</si>
  <si>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</si>
  <si>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</si>
  <si>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</si>
  <si>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</si>
  <si>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</si>
  <si>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</si>
  <si>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</si>
  <si>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</si>
  <si>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</si>
  <si>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</si>
  <si>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</si>
  <si>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</si>
  <si>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</si>
  <si>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</si>
  <si>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</si>
  <si>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</si>
  <si>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</si>
  <si>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</si>
  <si>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</si>
  <si>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</si>
  <si>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</si>
  <si>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</si>
  <si>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</si>
  <si>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</si>
  <si>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</si>
  <si>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</si>
  <si>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</si>
  <si>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</si>
  <si>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</si>
  <si>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</si>
  <si>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</si>
  <si>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</si>
  <si>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</si>
  <si>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</si>
  <si>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</si>
  <si>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</si>
  <si>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</si>
  <si>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</si>
  <si>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</si>
  <si>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</si>
  <si>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</si>
  <si>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</si>
  <si>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</si>
  <si>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</si>
  <si>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</si>
  <si>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</si>
  <si>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</si>
  <si>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</si>
  <si>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</si>
  <si>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</si>
  <si>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</si>
  <si>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</si>
  <si>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</si>
  <si>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</si>
  <si>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</si>
  <si>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</si>
  <si>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</si>
  <si>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</si>
  <si>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</si>
  <si>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</si>
  <si>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</si>
  <si>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</si>
  <si>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</si>
  <si>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</si>
  <si>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</si>
  <si>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</si>
  <si>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</si>
  <si>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</si>
  <si>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</si>
  <si>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</si>
  <si>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</si>
  <si>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</si>
  <si>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</si>
  <si>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</si>
  <si>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</si>
  <si>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</si>
  <si>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</si>
  <si>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</si>
  <si>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</si>
  <si>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</si>
  <si>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</si>
  <si>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</si>
  <si>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</si>
  <si>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</si>
  <si>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</si>
  <si>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</si>
  <si>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</si>
  <si>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</si>
  <si>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</si>
  <si>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</si>
  <si>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</si>
  <si>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</si>
  <si>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</si>
  <si>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</si>
  <si>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</si>
  <si>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</si>
  <si>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</si>
  <si>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</si>
  <si>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</si>
  <si>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</si>
  <si>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</si>
  <si>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</si>
  <si>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</si>
  <si>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</si>
  <si>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</si>
  <si>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</si>
  <si>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</si>
  <si>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</si>
  <si>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</si>
  <si>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</si>
  <si>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</si>
  <si>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</si>
  <si>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</si>
  <si>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</si>
  <si>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</si>
  <si>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</si>
  <si>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</si>
  <si>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</si>
  <si>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</si>
  <si>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</si>
  <si>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</si>
  <si>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</si>
  <si>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</si>
  <si>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</si>
  <si>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</si>
  <si>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</si>
  <si>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</si>
  <si>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</si>
  <si>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</si>
  <si>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</si>
  <si>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</si>
  <si>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</si>
  <si>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</si>
  <si>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</si>
  <si>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</si>
  <si>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</si>
  <si>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</si>
  <si>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</si>
  <si>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</si>
  <si>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</si>
  <si>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</si>
  <si>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</si>
  <si>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</si>
  <si>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</si>
  <si>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</si>
  <si>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</si>
  <si>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</si>
  <si>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</si>
  <si>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</si>
  <si>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</si>
  <si>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</si>
  <si>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</si>
  <si>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</si>
  <si>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</si>
  <si>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</si>
  <si>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</si>
  <si>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</si>
  <si>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</si>
  <si>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</si>
  <si>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</si>
  <si>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</si>
  <si>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</si>
  <si>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</si>
  <si>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</si>
  <si>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</si>
  <si>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</si>
  <si>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</si>
  <si>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</si>
  <si>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</si>
  <si>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</si>
  <si>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</si>
  <si>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</si>
  <si>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</si>
  <si>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</si>
  <si>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</si>
  <si>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</si>
  <si>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</si>
  <si>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</si>
  <si>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</si>
  <si>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</si>
  <si>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</si>
  <si>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</si>
  <si>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</si>
  <si>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</si>
  <si>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</si>
  <si>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</si>
  <si>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</si>
  <si>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</si>
  <si>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</si>
  <si>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</si>
  <si>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</si>
  <si>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</si>
  <si>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</si>
  <si>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</si>
  <si>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</si>
  <si>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</si>
  <si>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</si>
  <si>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</si>
  <si>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</si>
  <si>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</si>
  <si>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</si>
  <si>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</si>
  <si>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</si>
  <si>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</si>
  <si>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</si>
  <si>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</si>
  <si>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</si>
  <si>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</si>
  <si>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</si>
  <si>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</si>
  <si>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</si>
  <si>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</si>
  <si>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</si>
  <si>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</si>
  <si>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</si>
  <si>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</si>
  <si>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</si>
  <si>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</si>
  <si>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</si>
  <si>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</si>
  <si>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</si>
  <si>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</si>
  <si>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</si>
  <si>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</si>
  <si>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</si>
  <si>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</si>
  <si>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</si>
  <si>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</si>
  <si>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</si>
  <si>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</si>
  <si>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</si>
  <si>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</si>
  <si>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</si>
  <si>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</si>
  <si>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</si>
  <si>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</si>
  <si>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</si>
  <si>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</si>
  <si>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</si>
  <si>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</si>
  <si>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</si>
  <si>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</si>
  <si>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</si>
  <si>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</si>
  <si>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</si>
  <si>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</si>
  <si>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</si>
  <si>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</si>
  <si>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</si>
  <si>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</si>
  <si>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</si>
  <si>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</si>
  <si>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</si>
  <si>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</si>
  <si>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</si>
  <si>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</si>
  <si>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</si>
  <si>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</si>
  <si>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</si>
  <si>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</si>
  <si>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</si>
  <si>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</si>
  <si>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</si>
  <si>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</si>
  <si>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</si>
  <si>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</si>
  <si>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</si>
  <si>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</si>
  <si>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</si>
  <si>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</si>
  <si>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</si>
  <si>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</si>
  <si>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</si>
  <si>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</si>
  <si>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</si>
  <si>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</si>
  <si>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</si>
  <si>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</si>
  <si>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</si>
  <si>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</si>
  <si>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</si>
  <si>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</si>
  <si>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</si>
  <si>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</si>
  <si>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</si>
  <si>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</si>
  <si>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</si>
  <si>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</si>
  <si>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</si>
  <si>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</si>
  <si>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</si>
  <si>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</si>
  <si>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</si>
  <si>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</si>
  <si>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</si>
  <si>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</si>
  <si>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</si>
  <si>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</si>
  <si>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</si>
  <si>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</si>
  <si>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</si>
  <si>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</si>
  <si>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</si>
  <si>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</si>
  <si>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</si>
  <si>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</si>
  <si>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</si>
  <si>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</si>
  <si>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</si>
  <si>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</si>
  <si>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</si>
  <si>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</si>
  <si>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</si>
  <si>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</si>
  <si>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</si>
  <si>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</si>
  <si>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</si>
  <si>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</si>
  <si>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</si>
  <si>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</si>
  <si>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</si>
  <si>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</si>
  <si>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</si>
  <si>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</si>
  <si>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</si>
  <si>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</si>
  <si>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</si>
  <si>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</si>
  <si>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</si>
  <si>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</si>
  <si>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</si>
  <si>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</si>
  <si>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</si>
  <si>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</si>
  <si>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</si>
  <si>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</si>
  <si>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</si>
  <si>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</si>
  <si>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</si>
  <si>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</si>
  <si>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</si>
  <si>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</si>
  <si>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</si>
  <si>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</si>
  <si>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</si>
  <si>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</si>
  <si>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</si>
  <si>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</si>
  <si>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</si>
  <si>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</si>
  <si>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</si>
  <si>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</si>
  <si>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</si>
  <si>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</si>
  <si>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</si>
  <si>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</si>
  <si>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</si>
  <si>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</si>
  <si>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</si>
  <si>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</si>
  <si>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</si>
  <si>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</si>
  <si>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</si>
  <si>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</si>
  <si>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</si>
  <si>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</si>
  <si>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</si>
  <si>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</si>
  <si>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</si>
  <si>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</si>
  <si>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</si>
  <si>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</si>
  <si>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</si>
  <si>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</si>
  <si>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</si>
  <si>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</si>
  <si>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</si>
  <si>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</si>
  <si>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</si>
  <si>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</si>
  <si>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</si>
  <si>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</si>
  <si>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</si>
  <si>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</si>
  <si>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</si>
  <si>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</si>
  <si>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</si>
  <si>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</si>
  <si>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</si>
  <si>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</si>
  <si>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</si>
  <si>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</si>
  <si>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</si>
  <si>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</si>
  <si>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</si>
  <si>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</si>
  <si>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</si>
  <si>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</si>
  <si>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</si>
  <si>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</si>
  <si>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</si>
  <si>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</si>
  <si>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</si>
  <si>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</si>
  <si>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</si>
  <si>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</si>
  <si>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</si>
  <si>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</si>
  <si>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</si>
  <si>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</si>
  <si>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</si>
  <si>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</si>
  <si>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</si>
  <si>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</si>
  <si>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</si>
  <si>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</si>
  <si>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</si>
  <si>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</si>
  <si>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</si>
  <si>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</si>
  <si>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</si>
  <si>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</si>
  <si>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</si>
  <si>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</si>
  <si>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</si>
  <si>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</si>
  <si>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</si>
  <si>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</si>
  <si>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</si>
  <si>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</si>
  <si>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</si>
  <si>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</si>
  <si>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</si>
  <si>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</si>
  <si>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</si>
  <si>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</si>
  <si>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</si>
  <si>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</si>
  <si>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</si>
  <si>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</si>
  <si>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</si>
  <si>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</si>
  <si>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</si>
  <si>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</si>
  <si>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</si>
  <si>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</si>
  <si>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</si>
  <si>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</si>
  <si>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</si>
  <si>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</si>
  <si>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</si>
  <si>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</si>
  <si>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</si>
  <si>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</si>
  <si>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</si>
  <si>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</si>
  <si>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</si>
  <si>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</si>
  <si>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</si>
  <si>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</si>
  <si>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</si>
  <si>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</si>
  <si>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</si>
  <si>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</si>
  <si>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</si>
  <si>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</si>
  <si>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</si>
  <si>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</si>
  <si>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</si>
  <si>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</si>
  <si>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</si>
  <si>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</si>
  <si>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</si>
  <si>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</si>
  <si>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</si>
  <si>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</si>
  <si>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</si>
  <si>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</si>
  <si>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</si>
  <si>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</si>
  <si>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</si>
  <si>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</si>
  <si>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</si>
  <si>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</si>
  <si>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</si>
  <si>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</si>
  <si>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</si>
  <si>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</si>
  <si>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</si>
  <si>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</si>
  <si>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</si>
  <si>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</si>
  <si>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</si>
  <si>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</si>
  <si>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</si>
  <si>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</si>
  <si>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</si>
  <si>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</si>
  <si>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</si>
  <si>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</si>
  <si>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</si>
  <si>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</si>
  <si>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</si>
  <si>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</si>
  <si>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</si>
  <si>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</si>
  <si>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</si>
  <si>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</si>
  <si>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</si>
  <si>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</si>
  <si>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</si>
  <si>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</si>
  <si>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</si>
  <si>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</si>
  <si>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</si>
  <si>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</si>
  <si>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</si>
  <si>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</si>
  <si>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</si>
  <si>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</si>
  <si>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</si>
  <si>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</si>
  <si>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</si>
  <si>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</si>
  <si>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</si>
  <si>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</si>
  <si>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</si>
  <si>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</si>
  <si>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</si>
  <si>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</si>
  <si>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</si>
  <si>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</si>
  <si>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</si>
  <si>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</si>
  <si>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</si>
  <si>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</si>
  <si>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</si>
  <si>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</si>
  <si>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</si>
  <si>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</si>
  <si>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</si>
  <si>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</si>
  <si>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</si>
  <si>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</si>
  <si>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</si>
  <si>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</si>
  <si>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</si>
  <si>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</si>
  <si>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</si>
  <si>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</si>
  <si>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</si>
  <si>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</si>
  <si>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</si>
  <si>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</si>
  <si>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</si>
  <si>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</si>
  <si>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</si>
  <si>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</si>
  <si>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</si>
  <si>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</si>
  <si>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</si>
  <si>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</si>
  <si>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</si>
  <si>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</si>
  <si>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</si>
  <si>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</si>
  <si>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</si>
  <si>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</si>
  <si>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</si>
  <si>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</si>
  <si>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</si>
  <si>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</si>
  <si>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</si>
  <si>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</si>
  <si>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</si>
  <si>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</si>
  <si>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</si>
  <si>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</si>
  <si>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</si>
  <si>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</si>
  <si>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</si>
  <si>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</si>
  <si>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</si>
  <si>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</si>
  <si>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</si>
  <si>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</si>
  <si>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</si>
  <si>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</si>
  <si>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</si>
  <si>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</si>
  <si>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</si>
  <si>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</si>
  <si>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</si>
  <si>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</si>
  <si>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</si>
  <si>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</si>
  <si>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</si>
  <si>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</si>
  <si>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</si>
  <si>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</si>
  <si>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</si>
  <si>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</si>
  <si>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</si>
  <si>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</si>
  <si>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</si>
  <si>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</si>
  <si>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</si>
  <si>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</si>
  <si>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</si>
  <si>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</si>
  <si>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</si>
  <si>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</si>
  <si>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</si>
  <si>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</si>
  <si>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</si>
  <si>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</si>
  <si>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</si>
  <si>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</si>
  <si>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</si>
  <si>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</si>
  <si>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</si>
  <si>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</si>
  <si>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</si>
  <si>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</si>
  <si>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</si>
  <si>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</si>
  <si>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</si>
  <si>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</si>
  <si>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</si>
  <si>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</si>
  <si>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</si>
  <si>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</si>
  <si>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</si>
  <si>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</si>
  <si>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</si>
  <si>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</si>
  <si>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</si>
  <si>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</si>
  <si>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</si>
  <si>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</si>
  <si>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</si>
  <si>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</si>
  <si>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</si>
  <si>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</si>
  <si>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</si>
  <si>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</si>
  <si>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</si>
  <si>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</si>
  <si>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</si>
  <si>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</si>
  <si>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</si>
  <si>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</si>
  <si>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</si>
  <si>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</si>
  <si>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</si>
  <si>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</si>
  <si>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</si>
  <si>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</si>
  <si>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</si>
  <si>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</si>
  <si>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</si>
  <si>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</si>
  <si>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</si>
  <si>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</si>
  <si>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</si>
  <si>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</si>
  <si>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</si>
  <si>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</si>
  <si>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</si>
  <si>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</si>
  <si>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</si>
  <si>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</si>
  <si>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</si>
  <si>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</si>
  <si>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</si>
  <si>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</si>
  <si>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</si>
  <si>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</si>
  <si>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</si>
  <si>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</si>
  <si>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</si>
  <si>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</si>
  <si>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</si>
  <si>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</si>
  <si>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</si>
  <si>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</si>
  <si>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</si>
  <si>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</si>
  <si>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</si>
  <si>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</si>
  <si>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</si>
  <si>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</si>
  <si>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</si>
  <si>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</si>
  <si>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</si>
  <si>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</si>
  <si>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</si>
  <si>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</si>
  <si>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</si>
  <si>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</si>
  <si>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</si>
  <si>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</si>
  <si>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</si>
  <si>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</si>
  <si>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</si>
  <si>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</si>
  <si>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</si>
  <si>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</si>
  <si>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</si>
  <si>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</si>
  <si>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</si>
  <si>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</si>
  <si>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</si>
  <si>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</si>
  <si>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</si>
  <si>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</si>
  <si>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</si>
  <si>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</si>
  <si>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</si>
  <si>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</si>
  <si>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</si>
  <si>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</si>
  <si>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</si>
  <si>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</si>
  <si>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</si>
  <si>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</si>
  <si>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</si>
  <si>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</si>
  <si>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</si>
  <si>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</si>
  <si>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</si>
  <si>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</si>
  <si>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</si>
  <si>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</si>
  <si>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</si>
  <si>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</si>
  <si>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</si>
  <si>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</si>
  <si>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</si>
  <si>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</si>
  <si>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</si>
  <si>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</si>
  <si>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</si>
  <si>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</si>
  <si>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</si>
  <si>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</si>
  <si>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</si>
  <si>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</si>
  <si>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</si>
  <si>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</si>
  <si>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</si>
  <si>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</si>
  <si>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</si>
  <si>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</si>
  <si>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</si>
  <si>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</si>
  <si>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</si>
  <si>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</si>
  <si>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</si>
  <si>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</si>
  <si>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</si>
  <si>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</si>
  <si>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</si>
  <si>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</si>
  <si>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</si>
  <si>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</si>
  <si>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</si>
  <si>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</si>
  <si>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</si>
  <si>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</si>
  <si>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</si>
  <si>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</si>
  <si>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</si>
  <si>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</si>
  <si>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</si>
  <si>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</si>
  <si>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</si>
  <si>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</si>
  <si>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</si>
  <si>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</si>
  <si>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</si>
  <si>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</si>
  <si>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</si>
  <si>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</si>
  <si>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</si>
  <si>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</si>
  <si>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</si>
  <si>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</si>
  <si>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</si>
  <si>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</si>
  <si>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</si>
  <si>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</si>
  <si>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</si>
  <si>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</si>
  <si>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</si>
  <si>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</si>
  <si>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</si>
  <si>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</si>
  <si>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</si>
  <si>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</si>
  <si>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</si>
  <si>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</si>
  <si>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</si>
  <si>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</si>
  <si>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</si>
  <si>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</si>
  <si>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</si>
  <si>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</si>
  <si>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</si>
  <si>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</si>
  <si>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</si>
  <si>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</si>
  <si>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</si>
  <si>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</si>
  <si>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</si>
  <si>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</si>
  <si>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</si>
  <si>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</si>
  <si>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</si>
  <si>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</si>
  <si>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</si>
  <si>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</si>
  <si>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</si>
  <si>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</si>
  <si>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</si>
  <si>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</si>
  <si>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</si>
  <si>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</si>
  <si>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</si>
  <si>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</si>
  <si>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</si>
  <si>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</si>
  <si>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</si>
  <si>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</si>
  <si>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</si>
  <si>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</si>
  <si>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</si>
  <si>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</si>
  <si>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</si>
  <si>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</si>
  <si>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</si>
  <si>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</si>
  <si>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</si>
  <si>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</si>
  <si>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</si>
  <si>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</si>
  <si>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</si>
  <si>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</si>
  <si>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</si>
  <si>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</si>
  <si>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</si>
  <si>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</si>
  <si>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</si>
  <si>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</si>
  <si>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</si>
  <si>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</si>
  <si>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</si>
  <si>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</si>
  <si>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</si>
  <si>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</si>
  <si>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</si>
  <si>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</si>
  <si>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</si>
  <si>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</si>
  <si>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</si>
  <si>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</si>
  <si>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</si>
  <si>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</si>
  <si>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</si>
  <si>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</si>
  <si>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</si>
  <si>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</si>
  <si>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</si>
  <si>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</si>
  <si>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</si>
  <si>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</si>
  <si>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</si>
  <si>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</si>
  <si>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</si>
  <si>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</si>
  <si>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</si>
  <si>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</si>
  <si>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</si>
  <si>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</si>
  <si>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</si>
  <si>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</si>
  <si>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</si>
  <si>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</si>
  <si>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</si>
  <si>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</si>
  <si>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</si>
  <si>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</si>
  <si>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</si>
  <si>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</si>
  <si>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</si>
  <si>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</si>
  <si>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</si>
  <si>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</si>
  <si>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</si>
  <si>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</si>
  <si>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</si>
  <si>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</si>
  <si>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</si>
  <si>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</si>
  <si>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</si>
  <si>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</si>
  <si>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</si>
  <si>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</si>
  <si>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</si>
  <si>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</si>
  <si>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</si>
  <si>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</si>
  <si>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</si>
  <si>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</si>
  <si>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</si>
  <si>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</si>
  <si>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</si>
  <si>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</si>
  <si>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</si>
  <si>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</si>
  <si>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</si>
  <si>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</si>
  <si>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</si>
  <si>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</si>
  <si>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</si>
  <si>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</si>
  <si>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</si>
  <si>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</si>
  <si>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</si>
  <si>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</si>
  <si>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</si>
  <si>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</si>
  <si>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</si>
  <si>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</si>
  <si>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</si>
  <si>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</si>
  <si>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</si>
  <si>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</si>
  <si>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</si>
  <si>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</si>
  <si>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</si>
  <si>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</si>
  <si>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</si>
  <si>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</si>
  <si>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</si>
  <si>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</si>
  <si>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</si>
  <si>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</si>
  <si>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</si>
  <si>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</si>
  <si>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</si>
  <si>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</si>
  <si>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</si>
  <si>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</si>
  <si>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</si>
  <si>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</si>
  <si>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</si>
  <si>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</si>
  <si>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</si>
  <si>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</si>
  <si>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</si>
  <si>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</si>
  <si>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</si>
  <si>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</si>
  <si>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</si>
  <si>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</si>
  <si>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</si>
  <si>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</si>
  <si>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</si>
  <si>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</si>
  <si>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</si>
  <si>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</si>
  <si>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</si>
  <si>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</si>
  <si>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</si>
  <si>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</si>
  <si>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</si>
  <si>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</si>
  <si>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</si>
  <si>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</si>
  <si>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</si>
  <si>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</si>
  <si>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</si>
  <si>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</si>
  <si>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</si>
  <si>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</si>
  <si>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</si>
  <si>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</si>
  <si>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</si>
  <si>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</si>
  <si>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</si>
  <si>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</si>
  <si>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</si>
  <si>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</si>
  <si>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</si>
  <si>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</si>
  <si>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</si>
  <si>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</si>
  <si>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</si>
  <si>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</si>
  <si>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</si>
  <si>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</si>
  <si>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</si>
  <si>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</si>
  <si>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</si>
  <si>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</si>
  <si>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</si>
  <si>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</si>
  <si>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</si>
  <si>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</si>
  <si>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</si>
  <si>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</si>
  <si>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</si>
  <si>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</si>
  <si>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</si>
  <si>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</si>
  <si>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</si>
  <si>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</si>
  <si>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</si>
  <si>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</si>
  <si>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</si>
  <si>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</si>
  <si>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</si>
  <si>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</si>
  <si>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</si>
  <si>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</si>
  <si>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</si>
  <si>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</si>
  <si>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</si>
  <si>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</si>
  <si>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</si>
  <si>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</si>
  <si>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</si>
  <si>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</si>
  <si>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</si>
  <si>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</si>
  <si>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</si>
  <si>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</si>
  <si>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</si>
  <si>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</si>
  <si>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</si>
  <si>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</si>
  <si>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</si>
  <si>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</si>
  <si>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</si>
  <si>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</si>
  <si>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</si>
  <si>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</si>
  <si>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</si>
  <si>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</si>
  <si>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</si>
  <si>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</si>
  <si>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</si>
  <si>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</si>
  <si>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</si>
  <si>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</si>
  <si>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</si>
  <si>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</si>
  <si>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</si>
  <si>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</si>
  <si>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</si>
  <si>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</si>
  <si>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</si>
  <si>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</si>
  <si>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</si>
  <si>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</si>
  <si>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</si>
  <si>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</si>
  <si>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</si>
  <si>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</si>
  <si>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</si>
  <si>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</si>
  <si>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</si>
  <si>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</si>
  <si>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</si>
  <si>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</si>
  <si>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</si>
  <si>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</si>
  <si>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</si>
  <si>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</si>
  <si>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</si>
  <si>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</si>
  <si>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</si>
  <si>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</si>
  <si>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</si>
  <si>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</si>
  <si>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</si>
  <si>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</si>
  <si>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</si>
  <si>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</si>
  <si>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</si>
  <si>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</si>
  <si>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</si>
  <si>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</si>
  <si>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</si>
  <si>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</si>
  <si>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</si>
  <si>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</si>
  <si>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</si>
  <si>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</si>
  <si>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</si>
  <si>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</si>
  <si>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</si>
  <si>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</si>
  <si>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</si>
  <si>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</si>
  <si>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</si>
  <si>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</si>
  <si>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</si>
  <si>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</si>
  <si>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</si>
  <si>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</si>
  <si>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</si>
  <si>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</si>
  <si>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</si>
  <si>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</si>
  <si>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</si>
  <si>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</si>
  <si>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</si>
  <si>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</si>
  <si>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</si>
  <si>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</si>
  <si>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</si>
  <si>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</si>
  <si>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</si>
  <si>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</si>
  <si>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</si>
  <si>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</si>
  <si>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</si>
  <si>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</si>
  <si>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</si>
  <si>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</si>
  <si>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</si>
  <si>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</si>
  <si>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</si>
  <si>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</si>
  <si>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</si>
  <si>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</si>
  <si>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</si>
  <si>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</si>
  <si>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</si>
  <si>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</si>
  <si>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</si>
  <si>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</si>
  <si>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</si>
  <si>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</si>
  <si>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</si>
  <si>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</si>
  <si>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</si>
  <si>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</si>
  <si>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</si>
  <si>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</si>
  <si>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</si>
  <si>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</si>
  <si>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</si>
  <si>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</si>
  <si>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</si>
  <si>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</si>
  <si>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</si>
  <si>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</si>
  <si>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</si>
  <si>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</si>
  <si>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</si>
  <si>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</si>
  <si>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</si>
  <si>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</si>
  <si>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</si>
  <si>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</si>
  <si>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</si>
  <si>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</si>
  <si>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</si>
  <si>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</si>
  <si>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</si>
  <si>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</si>
  <si>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</si>
  <si>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</si>
  <si>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</si>
  <si>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</si>
  <si>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</si>
  <si>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</si>
  <si>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</si>
  <si>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</si>
  <si>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</si>
  <si>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</si>
  <si>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</si>
  <si>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</si>
  <si>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</si>
  <si>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</si>
  <si>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</si>
  <si>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</si>
  <si>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</si>
  <si>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</si>
  <si>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</si>
  <si>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</si>
  <si>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</si>
  <si>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</si>
  <si>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</si>
  <si>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</si>
  <si>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</si>
  <si>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</si>
  <si>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</si>
  <si>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</si>
  <si>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</si>
  <si>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</si>
  <si>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</si>
  <si>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</si>
  <si>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</si>
  <si>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</si>
  <si>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</si>
  <si>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</si>
  <si>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</si>
  <si>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</si>
  <si>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</si>
  <si>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</si>
  <si>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</si>
  <si>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</si>
  <si>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</si>
  <si>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</si>
  <si>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</si>
  <si>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</si>
  <si>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</si>
  <si>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</si>
  <si>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</si>
  <si>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</si>
  <si>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</si>
  <si>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</si>
  <si>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</si>
  <si>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</si>
  <si>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</si>
  <si>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</si>
  <si>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</si>
  <si>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</si>
  <si>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</si>
  <si>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</si>
  <si>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</si>
  <si>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</si>
  <si>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</si>
  <si>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</si>
  <si>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</si>
  <si>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</si>
  <si>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</si>
  <si>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</si>
  <si>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</si>
  <si>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</si>
  <si>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</si>
  <si>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</si>
  <si>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</si>
  <si>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</si>
  <si>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</si>
  <si>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</si>
  <si>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</si>
  <si>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</si>
  <si>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</si>
  <si>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</si>
  <si>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</si>
  <si>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</si>
  <si>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</si>
  <si>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</si>
  <si>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</si>
  <si>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</si>
  <si>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</si>
  <si>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</si>
  <si>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</si>
  <si>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</si>
  <si>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</si>
  <si>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</si>
  <si>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</si>
  <si>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</si>
  <si>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</si>
  <si>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</si>
  <si>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</si>
  <si>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</si>
  <si>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</si>
  <si>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</si>
  <si>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</si>
  <si>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</si>
  <si>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</si>
  <si>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</si>
  <si>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</si>
  <si>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</si>
  <si>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</si>
  <si>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</si>
  <si>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</si>
  <si>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</si>
  <si>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</si>
  <si>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</si>
  <si>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</si>
  <si>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</si>
  <si>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</si>
  <si>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</si>
  <si>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</si>
  <si>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</si>
  <si>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</si>
  <si>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</si>
  <si>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</si>
  <si>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</si>
  <si>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</si>
  <si>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</si>
  <si>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</si>
  <si>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</si>
  <si>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</si>
  <si>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</si>
  <si>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</si>
  <si>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</si>
  <si>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</si>
  <si>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</si>
  <si>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</si>
  <si>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</si>
  <si>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</si>
  <si>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</si>
  <si>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</si>
  <si>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</si>
  <si>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</si>
  <si>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</si>
  <si>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</si>
  <si>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</si>
  <si>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</si>
  <si>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</si>
  <si>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</si>
  <si>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</si>
  <si>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</si>
  <si>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</si>
  <si>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</si>
  <si>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</si>
  <si>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</si>
  <si>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</si>
  <si>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</si>
  <si>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</si>
  <si>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</si>
  <si>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</si>
  <si>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</si>
  <si>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</si>
  <si>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</si>
  <si>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</si>
  <si>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</si>
  <si>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</si>
  <si>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</si>
  <si>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</si>
  <si>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</si>
  <si>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</si>
  <si>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</si>
  <si>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</si>
  <si>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</si>
  <si>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</si>
  <si>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</si>
  <si>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</si>
  <si>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</si>
  <si>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</si>
  <si>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</si>
  <si>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</si>
  <si>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</si>
  <si>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</si>
  <si>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</si>
  <si>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</si>
  <si>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</si>
  <si>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</si>
  <si>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</si>
  <si>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</si>
  <si>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</si>
  <si>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</si>
  <si>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</si>
  <si>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</si>
  <si>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</si>
  <si>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</si>
  <si>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</si>
  <si>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</si>
  <si>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</si>
  <si>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</si>
  <si>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</si>
  <si>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</si>
  <si>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</si>
  <si>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</si>
  <si>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</si>
  <si>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</si>
  <si>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</si>
  <si>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</si>
  <si>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</si>
  <si>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</si>
  <si>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</si>
  <si>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</si>
  <si>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</si>
  <si>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</si>
  <si>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</si>
  <si>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</si>
  <si>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</si>
  <si>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</si>
  <si>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</si>
  <si>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</si>
  <si>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</si>
  <si>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</si>
  <si>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</si>
  <si>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</si>
  <si>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</si>
  <si>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</si>
  <si>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</si>
  <si>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</si>
  <si>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</si>
  <si>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</si>
  <si>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</si>
  <si>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</si>
  <si>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</si>
  <si>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</si>
  <si>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</si>
  <si>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</si>
  <si>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</si>
  <si>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</si>
  <si>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</si>
  <si>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</si>
  <si>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</si>
  <si>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</si>
  <si>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</si>
  <si>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</si>
  <si>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</si>
  <si>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</si>
  <si>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</si>
  <si>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</si>
  <si>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</si>
  <si>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</si>
  <si>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</si>
  <si>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</si>
  <si>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</si>
  <si>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</si>
  <si>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</si>
  <si>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</si>
  <si>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</si>
  <si>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</si>
  <si>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</si>
  <si>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</si>
  <si>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</si>
  <si>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</si>
  <si>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</si>
  <si>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</si>
  <si>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</si>
  <si>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</si>
  <si>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</si>
  <si>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</si>
  <si>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</si>
  <si>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</si>
  <si>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</si>
  <si>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</si>
  <si>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</si>
  <si>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</si>
  <si>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</si>
  <si>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</si>
  <si>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</si>
  <si>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</si>
  <si>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</si>
  <si>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</si>
  <si>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</si>
  <si>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</si>
  <si>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</si>
  <si>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</si>
  <si>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</si>
  <si>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</si>
  <si>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</si>
  <si>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</si>
  <si>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</si>
  <si>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</si>
  <si>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</si>
  <si>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</si>
  <si>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</si>
  <si>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</si>
  <si>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</si>
  <si>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</si>
  <si>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</si>
  <si>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</si>
  <si>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</si>
  <si>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</si>
  <si>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</si>
  <si>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</si>
  <si>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</si>
  <si>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</si>
  <si>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</si>
  <si>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</si>
  <si>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</si>
  <si>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</si>
  <si>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</si>
  <si>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</si>
  <si>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</si>
  <si>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</si>
  <si>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</si>
  <si>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</si>
  <si>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</si>
  <si>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</si>
  <si>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</si>
  <si>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</si>
  <si>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</si>
  <si>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</si>
  <si>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</si>
  <si>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</si>
  <si>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</si>
  <si>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</si>
  <si>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</si>
  <si>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</si>
  <si>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</si>
  <si>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</si>
  <si>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</si>
  <si>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</si>
  <si>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</si>
  <si>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</si>
  <si>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</si>
  <si>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</si>
  <si>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</si>
  <si>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</si>
  <si>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</si>
  <si>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</si>
  <si>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</si>
  <si>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</si>
  <si>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</si>
  <si>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</si>
  <si>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</si>
  <si>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</si>
  <si>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</si>
  <si>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</si>
  <si>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</si>
  <si>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</si>
  <si>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</si>
  <si>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</si>
  <si>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</si>
  <si>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</si>
  <si>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</si>
  <si>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</si>
  <si>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</si>
  <si>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</si>
  <si>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</si>
  <si>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</si>
  <si>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</si>
  <si>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</si>
  <si>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</si>
  <si>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</si>
  <si>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</si>
  <si>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</si>
  <si>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</si>
  <si>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</si>
  <si>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</si>
  <si>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</si>
  <si>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</si>
  <si>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</si>
  <si>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</si>
  <si>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</si>
  <si>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</si>
  <si>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</si>
  <si>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</si>
  <si>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</si>
  <si>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</si>
  <si>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</si>
  <si>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</si>
  <si>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</si>
  <si>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</si>
  <si>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</si>
  <si>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</si>
  <si>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</si>
  <si>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</si>
  <si>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</si>
  <si>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</si>
  <si>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</si>
  <si>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</si>
  <si>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</si>
  <si>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</si>
  <si>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</si>
  <si>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</si>
  <si>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</si>
  <si>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</si>
  <si>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</si>
  <si>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</si>
  <si>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</si>
  <si>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</si>
  <si>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</si>
  <si>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</si>
  <si>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</si>
  <si>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</si>
  <si>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</si>
  <si>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</si>
  <si>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</si>
  <si>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</si>
  <si>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</si>
  <si>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</si>
  <si>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</si>
  <si>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</si>
  <si>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</si>
  <si>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</si>
  <si>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</si>
  <si>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</si>
  <si>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</si>
  <si>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</si>
  <si>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</si>
  <si>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</si>
  <si>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</si>
  <si>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</si>
  <si>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</si>
  <si>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</si>
  <si>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</si>
  <si>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</si>
  <si>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</si>
  <si>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</si>
  <si>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</si>
  <si>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</si>
  <si>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</si>
  <si>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</si>
  <si>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</si>
  <si>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</si>
  <si>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</si>
  <si>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</si>
  <si>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</si>
  <si>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</si>
  <si>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</si>
  <si>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</si>
  <si>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</si>
  <si>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</si>
  <si>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</si>
  <si>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</si>
  <si>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</si>
  <si>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</si>
  <si>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</si>
  <si>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</si>
  <si>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</si>
  <si>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</si>
  <si>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</si>
  <si>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</si>
  <si>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</si>
  <si>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</si>
  <si>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</si>
  <si>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</si>
  <si>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</si>
  <si>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</si>
  <si>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</si>
  <si>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</si>
  <si>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</si>
  <si>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</si>
  <si>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</si>
  <si>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</si>
  <si>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</si>
  <si>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</si>
  <si>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</si>
  <si>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</si>
  <si>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</si>
  <si>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</si>
  <si>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</si>
  <si>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</si>
  <si>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</si>
  <si>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</si>
  <si>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</si>
  <si>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</si>
  <si>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</si>
  <si>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</si>
  <si>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</si>
  <si>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</si>
  <si>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</si>
  <si>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</si>
  <si>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</si>
  <si>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</si>
  <si>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</si>
  <si>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</si>
  <si>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</si>
  <si>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</si>
  <si>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</si>
  <si>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</si>
  <si>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</si>
  <si>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</si>
  <si>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</si>
  <si>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</si>
  <si>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</si>
  <si>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</si>
  <si>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</si>
  <si>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</si>
  <si>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</si>
  <si>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</si>
  <si>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</si>
  <si>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</si>
  <si>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</si>
  <si>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</si>
  <si>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</si>
  <si>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</si>
  <si>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</si>
  <si>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</si>
  <si>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</si>
  <si>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</si>
  <si>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</si>
  <si>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</si>
  <si>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</si>
  <si>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</si>
  <si>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</si>
  <si>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</si>
  <si>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</si>
  <si>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</si>
  <si>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</si>
  <si>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</si>
  <si>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</si>
  <si>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</si>
  <si>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</si>
  <si>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</si>
  <si>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</si>
  <si>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</si>
  <si>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</si>
  <si>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</si>
  <si>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</si>
  <si>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</si>
  <si>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</si>
  <si>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</si>
  <si>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</si>
  <si>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</si>
  <si>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</si>
  <si>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</si>
  <si>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</si>
  <si>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</si>
  <si>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</si>
  <si>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</si>
  <si>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</si>
  <si>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</si>
  <si>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</si>
  <si>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</si>
  <si>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</si>
  <si>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</si>
  <si>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</si>
  <si>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</si>
  <si>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</si>
  <si>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</si>
  <si>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</si>
  <si>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</si>
  <si>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</si>
  <si>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</si>
  <si>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</si>
  <si>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</si>
  <si>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</si>
  <si>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</si>
  <si>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</si>
  <si>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</si>
  <si>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</si>
  <si>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</si>
  <si>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</si>
  <si>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</si>
  <si>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</si>
  <si>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</si>
  <si>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</si>
  <si>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</si>
  <si>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</si>
  <si>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</si>
  <si>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</si>
  <si>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</si>
  <si>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</si>
  <si>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</si>
  <si>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</si>
  <si>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</si>
  <si>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</si>
  <si>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</si>
  <si>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</si>
  <si>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</si>
  <si>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</si>
  <si>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</si>
  <si>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</si>
  <si>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</si>
  <si>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</si>
  <si>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</si>
  <si>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</si>
  <si>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</si>
  <si>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</si>
  <si>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</si>
  <si>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</si>
  <si>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</si>
  <si>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</si>
  <si>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</si>
  <si>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</si>
  <si>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</si>
  <si>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</si>
  <si>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</si>
  <si>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</si>
  <si>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</si>
  <si>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</si>
  <si>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</si>
  <si>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</si>
  <si>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</si>
  <si>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</si>
  <si>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</si>
  <si>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</si>
  <si>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</si>
  <si>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</si>
  <si>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</si>
  <si>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</si>
  <si>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</si>
  <si>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</si>
  <si>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</si>
  <si>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</si>
  <si>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</si>
  <si>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</si>
  <si>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</si>
  <si>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</si>
  <si>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</si>
  <si>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</si>
  <si>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</si>
  <si>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</si>
  <si>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</si>
  <si>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</si>
  <si>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</si>
  <si>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</si>
  <si>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</si>
  <si>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</si>
  <si>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</si>
  <si>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</si>
  <si>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</si>
  <si>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</si>
  <si>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</si>
  <si>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</si>
  <si>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</si>
  <si>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</si>
  <si>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</si>
  <si>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</si>
  <si>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</si>
  <si>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</si>
  <si>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</si>
  <si>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</si>
  <si>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</si>
  <si>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</si>
  <si>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</si>
  <si>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</si>
  <si>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</si>
  <si>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</si>
  <si>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</si>
  <si>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</si>
  <si>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</si>
  <si>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</si>
  <si>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</si>
  <si>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</si>
  <si>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</si>
  <si>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</si>
  <si>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</si>
  <si>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</si>
  <si>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</si>
  <si>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</si>
  <si>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</si>
  <si>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</si>
  <si>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</si>
  <si>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</si>
  <si>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</si>
  <si>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</si>
  <si>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</si>
  <si>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</si>
  <si>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</si>
  <si>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</si>
  <si>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</si>
  <si>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</si>
  <si>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</si>
  <si>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</si>
  <si>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</si>
  <si>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</si>
  <si>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</si>
  <si>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</si>
  <si>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</si>
  <si>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</si>
  <si>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</si>
  <si>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</si>
  <si>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</si>
  <si>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</si>
  <si>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</si>
  <si>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</si>
  <si>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</si>
  <si>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</si>
  <si>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</si>
  <si>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</si>
  <si>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</si>
  <si>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</si>
  <si>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</si>
  <si>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</si>
  <si>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</si>
  <si>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</si>
  <si>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</si>
  <si>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</si>
  <si>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</si>
  <si>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</si>
  <si>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</si>
  <si>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</si>
  <si>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</si>
  <si>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</si>
  <si>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</si>
  <si>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</si>
  <si>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</si>
  <si>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</si>
  <si>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</si>
  <si>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</si>
  <si>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</si>
  <si>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</si>
  <si>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</si>
  <si>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</si>
  <si>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</si>
  <si>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</si>
  <si>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</si>
  <si>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</si>
  <si>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</si>
  <si>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</si>
  <si>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</si>
  <si>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</si>
  <si>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</si>
  <si>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</si>
  <si>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</si>
  <si>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</si>
  <si>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</si>
  <si>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</si>
  <si>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</si>
  <si>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</si>
  <si>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</si>
  <si>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</si>
  <si>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</si>
  <si>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</si>
  <si>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</si>
  <si>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</si>
  <si>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</si>
  <si>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</si>
  <si>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</si>
  <si>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</si>
  <si>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</si>
  <si>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</si>
  <si>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</si>
  <si>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</si>
  <si>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</si>
  <si>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</si>
  <si>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</si>
  <si>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</si>
  <si>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</si>
  <si>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</si>
  <si>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</si>
  <si>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</si>
  <si>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</si>
  <si>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</si>
  <si>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</si>
  <si>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</si>
  <si>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</si>
  <si>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</si>
  <si>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</si>
  <si>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</si>
  <si>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</si>
  <si>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</si>
  <si>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</si>
  <si>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</si>
  <si>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</si>
  <si>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</si>
  <si>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</si>
  <si>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</si>
  <si>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</si>
  <si>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</si>
  <si>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</si>
  <si>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</si>
  <si>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</si>
  <si>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</si>
  <si>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</si>
  <si>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</si>
  <si>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</si>
  <si>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</si>
  <si>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</si>
  <si>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</si>
  <si>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</si>
  <si>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</si>
  <si>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</si>
  <si>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</si>
  <si>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</si>
  <si>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</si>
  <si>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</si>
  <si>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</si>
  <si>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</si>
  <si>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</si>
  <si>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</si>
  <si>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</si>
  <si>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</si>
  <si>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</si>
  <si>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</si>
  <si>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</si>
  <si>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</si>
  <si>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</si>
  <si>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</si>
  <si>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</si>
  <si>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</si>
  <si>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</si>
  <si>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</si>
  <si>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</si>
  <si>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</si>
  <si>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</si>
  <si>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</si>
  <si>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</si>
  <si>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</si>
  <si>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</si>
  <si>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</si>
  <si>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</si>
  <si>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</si>
  <si>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</si>
  <si>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</si>
  <si>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</si>
  <si>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</si>
  <si>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</si>
  <si>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</si>
  <si>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</si>
  <si>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</si>
  <si>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</si>
  <si>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</si>
  <si>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</si>
  <si>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</si>
  <si>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</si>
  <si>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</si>
  <si>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</si>
  <si>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</si>
  <si>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</si>
  <si>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</si>
  <si>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</si>
  <si>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</si>
  <si>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</si>
  <si>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</si>
  <si>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</si>
  <si>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</si>
  <si>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</si>
  <si>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</si>
  <si>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</si>
  <si>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</si>
  <si>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</si>
  <si>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</si>
  <si>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</si>
  <si>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</si>
  <si>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</si>
  <si>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</si>
  <si>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</si>
  <si>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</si>
  <si>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</si>
  <si>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</si>
  <si>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</si>
  <si>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</si>
  <si>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</si>
  <si>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</si>
  <si>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</si>
  <si>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</si>
  <si>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</si>
  <si>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</si>
  <si>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</si>
  <si>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</si>
  <si>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</si>
  <si>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</si>
  <si>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</si>
  <si>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</si>
  <si>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</si>
  <si>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</si>
  <si>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</si>
  <si>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</si>
  <si>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</si>
  <si>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</si>
  <si>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</si>
  <si>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</si>
  <si>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</si>
  <si>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</si>
  <si>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</si>
  <si>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</si>
  <si>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</si>
  <si>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</si>
  <si>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</si>
  <si>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</si>
  <si>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</si>
  <si>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</si>
  <si>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</si>
  <si>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</si>
  <si>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</si>
  <si>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</si>
  <si>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</si>
  <si>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</si>
  <si>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</si>
  <si>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</si>
  <si>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</si>
  <si>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</si>
  <si>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</si>
  <si>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</si>
  <si>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</si>
  <si>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</si>
  <si>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</si>
  <si>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</si>
  <si>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</si>
  <si>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</si>
  <si>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</si>
  <si>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</si>
  <si>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</si>
  <si>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</si>
  <si>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</si>
  <si>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</si>
  <si>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</si>
  <si>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</si>
  <si>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</si>
  <si>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</si>
  <si>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</si>
  <si>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</si>
  <si>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</si>
  <si>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</si>
  <si>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</si>
  <si>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</si>
  <si>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</si>
  <si>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</si>
  <si>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</si>
  <si>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</si>
  <si>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</si>
  <si>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</si>
  <si>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</si>
  <si>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</si>
  <si>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</si>
  <si>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</si>
  <si>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</si>
  <si>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</si>
  <si>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</si>
  <si>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</si>
  <si>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</si>
  <si>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</si>
  <si>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</si>
  <si>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</si>
  <si>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</si>
  <si>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</si>
  <si>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</si>
  <si>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</si>
  <si>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</si>
  <si>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</si>
  <si>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</si>
  <si>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</si>
  <si>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</si>
  <si>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</si>
  <si>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</si>
  <si>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</si>
  <si>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</si>
  <si>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</si>
  <si>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</si>
  <si>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</si>
  <si>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</si>
  <si>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</si>
  <si>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</si>
  <si>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</si>
  <si>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</si>
  <si>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</si>
  <si>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</si>
  <si>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</si>
  <si>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</si>
  <si>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</si>
  <si>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</si>
  <si>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</si>
  <si>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</si>
  <si>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</si>
  <si>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</si>
  <si>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</si>
  <si>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</si>
  <si>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</si>
  <si>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</si>
  <si>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</si>
  <si>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</si>
  <si>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</si>
  <si>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</si>
  <si>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</si>
  <si>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</si>
  <si>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</si>
  <si>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</si>
  <si>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</si>
  <si>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</si>
  <si>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</si>
  <si>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</si>
  <si>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</si>
  <si>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</si>
  <si>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</si>
  <si>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</si>
  <si>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</si>
  <si>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</si>
  <si>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</si>
  <si>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</si>
  <si>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</si>
  <si>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</si>
  <si>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</si>
  <si>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</si>
  <si>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</si>
  <si>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</si>
  <si>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</si>
  <si>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</si>
  <si>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</si>
  <si>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</si>
  <si>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</si>
  <si>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</si>
  <si>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</si>
  <si>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</si>
  <si>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</si>
  <si>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</si>
  <si>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</si>
  <si>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</si>
  <si>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</si>
  <si>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</si>
  <si>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</si>
  <si>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</si>
  <si>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</si>
  <si>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</si>
  <si>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</si>
  <si>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</si>
  <si>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</si>
  <si>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</si>
  <si>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</si>
  <si>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</si>
  <si>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</si>
  <si>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</si>
  <si>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</si>
  <si>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</si>
  <si>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</si>
  <si>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</si>
  <si>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</si>
  <si>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</si>
  <si>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</si>
  <si>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</si>
  <si>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</si>
  <si>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</si>
  <si>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</si>
  <si>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</si>
  <si>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</si>
  <si>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</si>
  <si>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</si>
  <si>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</si>
  <si>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</si>
  <si>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</si>
  <si>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</si>
  <si>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</si>
  <si>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</si>
  <si>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</si>
  <si>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</si>
  <si>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</si>
  <si>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</si>
  <si>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</si>
  <si>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</si>
  <si>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</si>
  <si>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</si>
  <si>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</si>
  <si>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</si>
  <si>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</si>
  <si>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</si>
  <si>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</si>
  <si>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</si>
  <si>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</si>
  <si>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</si>
  <si>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</si>
  <si>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</si>
  <si>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</si>
  <si>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</si>
  <si>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</si>
  <si>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</si>
  <si>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</si>
  <si>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</si>
  <si>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</si>
  <si>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</si>
  <si>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</si>
  <si>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</si>
  <si>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</si>
  <si>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</si>
  <si>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</si>
  <si>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</si>
  <si>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</si>
  <si>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</si>
  <si>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</si>
  <si>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</si>
  <si>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</si>
  <si>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</si>
  <si>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</si>
  <si>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</si>
  <si>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</si>
  <si>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</si>
  <si>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</si>
  <si>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</si>
  <si>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</si>
  <si>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</si>
  <si>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</si>
  <si>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</si>
  <si>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</si>
  <si>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</si>
  <si>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</si>
  <si>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</si>
  <si>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</si>
  <si>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</si>
  <si>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</si>
  <si>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</si>
  <si>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</si>
  <si>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</si>
  <si>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</si>
  <si>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</si>
  <si>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</si>
  <si>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</si>
  <si>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</si>
  <si>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</si>
  <si>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</si>
  <si>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</si>
  <si>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</si>
  <si>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</si>
  <si>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</si>
  <si>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</si>
  <si>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</si>
  <si>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</si>
  <si>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</si>
  <si>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</si>
  <si>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</si>
  <si>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</si>
  <si>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</si>
  <si>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</si>
  <si>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</si>
  <si>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</si>
  <si>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</si>
  <si>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</si>
  <si>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</si>
  <si>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</si>
  <si>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</si>
  <si>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</si>
  <si>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</si>
  <si>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</si>
  <si>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</si>
  <si>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</si>
  <si>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</si>
  <si>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</si>
  <si>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</si>
  <si>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</si>
  <si>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</si>
  <si>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</si>
  <si>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</si>
  <si>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</si>
  <si>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</si>
  <si>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</si>
  <si>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</si>
  <si>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</si>
  <si>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</si>
  <si>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</si>
  <si>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</si>
  <si>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</si>
  <si>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</si>
  <si>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</si>
  <si>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</si>
  <si>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</si>
  <si>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</si>
  <si>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</si>
  <si>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</si>
  <si>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</si>
  <si>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</si>
  <si>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</si>
  <si>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</si>
  <si>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</si>
  <si>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</si>
  <si>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</si>
  <si>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</si>
  <si>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</si>
  <si>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</si>
  <si>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</si>
  <si>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</si>
  <si>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</si>
  <si>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</si>
  <si>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</si>
  <si>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</si>
  <si>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</si>
  <si>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</si>
  <si>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</si>
  <si>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</si>
  <si>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</si>
  <si>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</si>
  <si>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</si>
  <si>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</si>
  <si>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</si>
  <si>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</si>
  <si>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</si>
  <si>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</si>
  <si>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</si>
  <si>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</si>
  <si>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</si>
  <si>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</si>
  <si>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</si>
  <si>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</si>
  <si>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</si>
  <si>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</si>
  <si>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</si>
  <si>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</si>
  <si>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</si>
  <si>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</si>
  <si>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</si>
  <si>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</si>
  <si>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</si>
  <si>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</si>
  <si>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</si>
  <si>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</si>
  <si>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</si>
  <si>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</si>
  <si>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</si>
  <si>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</si>
  <si>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</si>
  <si>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</si>
  <si>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</si>
  <si>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</si>
  <si>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</si>
  <si>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</si>
  <si>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</si>
  <si>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</si>
  <si>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</si>
  <si>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</si>
  <si>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</si>
  <si>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</si>
  <si>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</si>
  <si>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</si>
  <si>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</si>
  <si>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</si>
  <si>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</si>
  <si>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</si>
  <si>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</si>
  <si>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</si>
  <si>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</si>
  <si>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</si>
  <si>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</si>
  <si>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</si>
  <si>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</si>
  <si>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</si>
  <si>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</si>
  <si>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</si>
  <si>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</si>
  <si>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</si>
  <si>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</si>
  <si>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</si>
  <si>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</si>
  <si>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</si>
  <si>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</si>
  <si>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</si>
  <si>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</si>
  <si>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</si>
  <si>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</si>
  <si>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</si>
  <si>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</si>
  <si>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</si>
  <si>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</si>
  <si>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</si>
  <si>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</si>
  <si>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</si>
  <si>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</si>
  <si>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</si>
  <si>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</si>
  <si>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</si>
  <si>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</si>
  <si>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</si>
  <si>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</si>
  <si>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</si>
  <si>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</si>
  <si>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</si>
  <si>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</si>
  <si>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</si>
  <si>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</si>
  <si>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</si>
  <si>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</si>
  <si>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</si>
  <si>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</si>
  <si>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</si>
  <si>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</si>
  <si>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</si>
  <si>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</si>
  <si>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</si>
  <si>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</si>
  <si>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</si>
  <si>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</si>
  <si>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</si>
  <si>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</si>
  <si>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</si>
  <si>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</si>
  <si>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</si>
  <si>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</si>
  <si>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</si>
  <si>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</si>
  <si>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</si>
  <si>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</si>
  <si>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</si>
  <si>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</si>
  <si>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</si>
  <si>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</si>
  <si>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</si>
  <si>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</si>
  <si>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</si>
  <si>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</si>
  <si>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</si>
  <si>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</si>
  <si>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</si>
  <si>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</si>
  <si>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</si>
  <si>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</si>
  <si>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</si>
  <si>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</si>
  <si>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</si>
  <si>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</si>
  <si>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</si>
  <si>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</si>
  <si>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</si>
  <si>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</si>
  <si>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</si>
  <si>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</si>
  <si>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</si>
  <si>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</si>
  <si>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</si>
  <si>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</si>
  <si>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</si>
  <si>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</si>
  <si>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</si>
  <si>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</si>
  <si>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</si>
  <si>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</si>
  <si>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</si>
  <si>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</si>
  <si>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</si>
  <si>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</si>
  <si>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</si>
  <si>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</si>
  <si>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</si>
  <si>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</si>
  <si>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</si>
  <si>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</si>
  <si>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</si>
  <si>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</si>
  <si>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</si>
  <si>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</si>
  <si>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</si>
  <si>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</si>
  <si>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</si>
  <si>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</si>
  <si>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</si>
  <si>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</si>
  <si>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</si>
  <si>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</si>
  <si>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</si>
  <si>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</si>
  <si>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</si>
  <si>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</si>
  <si>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</si>
  <si>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</si>
  <si>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</si>
  <si>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</si>
  <si>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</si>
  <si>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</si>
  <si>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</si>
  <si>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</si>
  <si>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</si>
  <si>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</si>
  <si>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</si>
  <si>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</si>
  <si>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</si>
  <si>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</si>
  <si>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</si>
  <si>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</si>
  <si>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</si>
  <si>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</si>
  <si>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</si>
  <si>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</si>
  <si>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</si>
  <si>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</si>
  <si>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</si>
  <si>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</si>
  <si>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</si>
  <si>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</si>
  <si>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</si>
  <si>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</si>
  <si>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</si>
  <si>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</si>
  <si>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</si>
  <si>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</si>
  <si>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</si>
  <si>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</si>
  <si>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</si>
  <si>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</si>
  <si>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</si>
  <si>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</si>
  <si>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</si>
  <si>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</si>
  <si>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</si>
  <si>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</si>
  <si>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</si>
  <si>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</si>
  <si>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</si>
  <si>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</si>
  <si>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</si>
  <si>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</si>
  <si>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</si>
  <si>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</si>
  <si>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</si>
  <si>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</si>
  <si>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</si>
  <si>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</si>
  <si>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</si>
  <si>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</si>
  <si>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</si>
  <si>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</si>
  <si>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</si>
  <si>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</si>
  <si>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</si>
  <si>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</si>
  <si>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</si>
  <si>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</si>
  <si>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</si>
  <si>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</si>
  <si>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</si>
  <si>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</si>
  <si>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</si>
  <si>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</si>
  <si>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</si>
  <si>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</si>
  <si>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</si>
  <si>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</si>
  <si>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</si>
  <si>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</si>
  <si>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</si>
  <si>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</si>
  <si>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</si>
  <si>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</si>
  <si>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</si>
  <si>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</si>
  <si>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</si>
  <si>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</si>
  <si>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</si>
  <si>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</si>
  <si>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</si>
  <si>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</si>
  <si>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</si>
  <si>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</si>
  <si>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</si>
  <si>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</si>
  <si>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</si>
  <si>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</si>
  <si>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</si>
  <si>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</si>
  <si>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</si>
  <si>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</si>
  <si>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</si>
  <si>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</si>
  <si>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</si>
  <si>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</si>
  <si>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</si>
  <si>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</si>
  <si>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</si>
  <si>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</si>
  <si>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</si>
  <si>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</si>
  <si>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</si>
  <si>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</si>
  <si>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</si>
  <si>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</si>
  <si>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</si>
  <si>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</si>
  <si>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</si>
  <si>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</si>
  <si>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</si>
  <si>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</si>
  <si>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</si>
  <si>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</si>
  <si>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</si>
  <si>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</si>
  <si>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</si>
  <si>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</si>
  <si>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</si>
  <si>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</si>
  <si>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</si>
  <si>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</si>
  <si>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</si>
  <si>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</si>
  <si>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</si>
  <si>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</si>
  <si>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</si>
  <si>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</si>
  <si>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</si>
  <si>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</si>
  <si>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</si>
  <si>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</si>
  <si>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</si>
  <si>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</si>
  <si>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</si>
  <si>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</si>
  <si>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</si>
  <si>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</si>
  <si>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</si>
  <si>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</si>
  <si>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</si>
  <si>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</si>
  <si>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</si>
  <si>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</si>
  <si>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</si>
  <si>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</si>
  <si>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</si>
  <si>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</si>
  <si>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</si>
  <si>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</si>
  <si>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</si>
  <si>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</si>
  <si>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</si>
  <si>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</si>
  <si>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</si>
  <si>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</si>
  <si>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</si>
  <si>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</si>
  <si>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</si>
  <si>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</si>
  <si>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</si>
  <si>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</si>
  <si>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</si>
  <si>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</si>
  <si>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</si>
  <si>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</si>
  <si>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</si>
  <si>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</si>
  <si>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</si>
  <si>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</si>
  <si>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</si>
  <si>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</si>
  <si>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</si>
  <si>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</si>
  <si>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</si>
  <si>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</si>
  <si>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</si>
  <si>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</si>
  <si>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</si>
  <si>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</si>
  <si>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</si>
  <si>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</si>
  <si>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</si>
  <si>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</si>
  <si>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</si>
  <si>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</si>
  <si>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</si>
  <si>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</si>
  <si>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</si>
  <si>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</si>
  <si>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</si>
  <si>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</si>
  <si>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</si>
  <si>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</si>
  <si>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</si>
  <si>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</si>
  <si>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</si>
  <si>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</si>
  <si>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</si>
  <si>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</si>
  <si>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</si>
  <si>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</si>
  <si>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</si>
  <si>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</si>
  <si>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</si>
  <si>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</si>
  <si>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</si>
  <si>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</si>
  <si>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</si>
  <si>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</si>
  <si>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</si>
  <si>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</si>
  <si>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</si>
  <si>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</si>
  <si>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</si>
  <si>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</si>
  <si>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</si>
  <si>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</si>
  <si>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</si>
  <si>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</si>
  <si>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</si>
  <si>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</si>
  <si>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</si>
  <si>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</si>
  <si>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</si>
  <si>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</si>
  <si>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</si>
  <si>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</si>
  <si>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</si>
  <si>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</si>
  <si>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</si>
  <si>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</si>
  <si>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</si>
  <si>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</si>
  <si>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</si>
  <si>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</si>
  <si>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</si>
  <si>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</si>
  <si>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</si>
  <si>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</si>
  <si>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</si>
  <si>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</si>
  <si>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</si>
  <si>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</si>
  <si>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</si>
  <si>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</si>
  <si>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</si>
  <si>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</si>
  <si>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</si>
  <si>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</si>
  <si>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</si>
  <si>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</si>
  <si>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</si>
  <si>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</si>
  <si>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</si>
  <si>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</si>
  <si>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</si>
  <si>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</si>
  <si>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</si>
  <si>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</si>
  <si>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</si>
  <si>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</si>
  <si>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</si>
  <si>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</si>
  <si>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</si>
  <si>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</si>
  <si>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</si>
  <si>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</si>
  <si>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</si>
  <si>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</si>
  <si>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</si>
  <si>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</si>
  <si>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</si>
  <si>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</si>
  <si>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</si>
  <si>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</si>
  <si>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</si>
  <si>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</si>
  <si>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</si>
  <si>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</si>
  <si>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</si>
  <si>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</si>
  <si>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</si>
  <si>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</si>
  <si>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</si>
  <si>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</si>
  <si>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</si>
  <si>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</si>
  <si>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</si>
  <si>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</si>
  <si>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</si>
  <si>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</si>
  <si>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</si>
  <si>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</si>
  <si>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</si>
  <si>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</si>
  <si>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</si>
  <si>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</si>
  <si>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</si>
  <si>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</si>
  <si>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</si>
  <si>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</si>
  <si>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</si>
  <si>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</si>
  <si>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</si>
  <si>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</si>
  <si>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</si>
  <si>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</si>
  <si>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</si>
  <si>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</si>
  <si>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</si>
  <si>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</si>
  <si>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</si>
  <si>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</si>
  <si>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</si>
  <si>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</si>
  <si>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</si>
  <si>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</si>
  <si>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</si>
  <si>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</si>
  <si>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</si>
  <si>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</si>
  <si>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</si>
  <si>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</si>
  <si>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</si>
  <si>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</si>
  <si>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</si>
  <si>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</si>
  <si>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</si>
  <si>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</si>
  <si>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</si>
  <si>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</si>
  <si>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</si>
  <si>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</si>
  <si>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</si>
  <si>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</si>
  <si>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</si>
  <si>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</si>
  <si>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</si>
  <si>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</si>
  <si>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</si>
  <si>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</si>
  <si>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</si>
  <si>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</si>
  <si>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</si>
  <si>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</si>
  <si>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</si>
  <si>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</si>
  <si>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</si>
  <si>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</si>
  <si>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</si>
  <si>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</si>
  <si>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</si>
  <si>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</si>
  <si>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</si>
  <si>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</si>
  <si>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</si>
  <si>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</si>
  <si>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</si>
  <si>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</si>
  <si>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</si>
  <si>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</si>
  <si>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</si>
  <si>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</si>
  <si>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</si>
  <si>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</si>
  <si>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</si>
  <si>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</si>
  <si>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</si>
  <si>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</si>
  <si>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</si>
  <si>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</si>
  <si>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</si>
  <si>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</si>
  <si>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</si>
  <si>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</si>
  <si>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</si>
  <si>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</si>
  <si>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</si>
  <si>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</si>
  <si>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</si>
  <si>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</si>
  <si>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</si>
  <si>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</si>
  <si>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</si>
  <si>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</si>
  <si>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</si>
  <si>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</si>
  <si>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</si>
  <si>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</si>
  <si>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</si>
  <si>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</si>
  <si>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</si>
  <si>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</si>
  <si>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</si>
  <si>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</si>
  <si>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</si>
  <si>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</si>
  <si>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</si>
  <si>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</si>
  <si>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</si>
  <si>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</si>
  <si>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</si>
  <si>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</si>
  <si>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</si>
  <si>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</si>
  <si>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</si>
  <si>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</si>
  <si>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</si>
  <si>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</si>
  <si>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</si>
  <si>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</si>
  <si>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</si>
  <si>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</si>
  <si>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</si>
  <si>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</si>
  <si>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</si>
  <si>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</si>
  <si>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</si>
  <si>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</si>
  <si>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</si>
  <si>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</si>
  <si>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</si>
  <si>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</si>
  <si>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</si>
  <si>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</si>
  <si>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</si>
  <si>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</si>
  <si>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</si>
  <si>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</si>
  <si>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</si>
  <si>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</si>
  <si>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</si>
  <si>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</si>
  <si>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</si>
  <si>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</si>
  <si>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</si>
  <si>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</si>
  <si>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</si>
  <si>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</si>
  <si>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</si>
  <si>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</si>
  <si>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</si>
  <si>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</si>
  <si>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</si>
  <si>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</si>
  <si>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</si>
  <si>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</si>
  <si>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</si>
  <si>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</si>
  <si>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</si>
  <si>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</si>
  <si>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</si>
  <si>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</si>
  <si>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</si>
  <si>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</si>
  <si>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</si>
  <si>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</si>
  <si>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</si>
  <si>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</si>
  <si>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</si>
  <si>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</si>
  <si>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</si>
  <si>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</si>
  <si>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</si>
  <si>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</si>
  <si>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</si>
  <si>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</si>
  <si>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</si>
  <si>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</si>
  <si>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</si>
  <si>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</si>
  <si>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</si>
  <si>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</si>
  <si>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</si>
  <si>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</si>
  <si>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</si>
  <si>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</si>
  <si>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</si>
  <si>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</si>
  <si>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</si>
  <si>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</si>
  <si>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</si>
  <si>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</si>
  <si>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</si>
  <si>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</si>
  <si>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</si>
  <si>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</si>
  <si>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</si>
  <si>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</si>
  <si>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</si>
  <si>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</si>
  <si>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</si>
  <si>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</si>
  <si>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</si>
  <si>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</si>
  <si>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</si>
  <si>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</si>
  <si>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</si>
  <si>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</si>
  <si>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</si>
  <si>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</si>
  <si>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</si>
  <si>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</si>
  <si>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</si>
  <si>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</si>
  <si>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</si>
  <si>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</si>
  <si>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</si>
  <si>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</si>
  <si>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</si>
  <si>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</si>
  <si>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</si>
  <si>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</si>
  <si>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</si>
  <si>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</si>
  <si>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</si>
  <si>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</si>
  <si>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</si>
  <si>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</si>
  <si>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</si>
  <si>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</si>
  <si>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</si>
  <si>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</si>
  <si>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</si>
  <si>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</si>
  <si>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</si>
  <si>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</si>
  <si>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</si>
  <si>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</si>
  <si>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</si>
  <si>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</si>
  <si>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</si>
  <si>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</si>
  <si>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</si>
  <si>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</si>
  <si>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</si>
  <si>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</si>
  <si>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</si>
  <si>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</si>
  <si>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</si>
  <si>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</si>
  <si>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</si>
  <si>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</si>
  <si>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</si>
  <si>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</si>
  <si>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</si>
  <si>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</si>
  <si>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</si>
  <si>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</si>
  <si>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</si>
  <si>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</si>
  <si>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</si>
  <si>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</si>
  <si>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</si>
  <si>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</si>
  <si>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</si>
  <si>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</si>
  <si>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</si>
  <si>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</si>
  <si>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</si>
  <si>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</si>
  <si>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</si>
  <si>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</si>
  <si>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</si>
  <si>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</si>
  <si>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</si>
  <si>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</si>
  <si>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</si>
  <si>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</si>
  <si>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</si>
  <si>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</si>
  <si>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</si>
  <si>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</si>
  <si>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</si>
  <si>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</si>
  <si>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</si>
  <si>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</si>
  <si>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</si>
  <si>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</si>
  <si>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</si>
  <si>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</si>
  <si>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</si>
  <si>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</si>
  <si>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</si>
  <si>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</si>
  <si>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</si>
  <si>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</si>
  <si>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</si>
  <si>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</si>
  <si>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</si>
  <si>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</si>
  <si>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</si>
  <si>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</si>
  <si>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</si>
  <si>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</si>
  <si>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</si>
  <si>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</si>
  <si>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</si>
  <si>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</si>
  <si>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</si>
  <si>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</si>
  <si>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</si>
  <si>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</si>
  <si>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</si>
  <si>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</si>
  <si>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</si>
  <si>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</si>
  <si>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</si>
  <si>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</si>
  <si>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</si>
  <si>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</si>
  <si>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</si>
  <si>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</si>
  <si>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</si>
  <si>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</si>
  <si>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</si>
  <si>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</si>
  <si>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</si>
  <si>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</si>
  <si>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</si>
  <si>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</si>
  <si>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</si>
  <si>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</si>
  <si>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</si>
  <si>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</si>
  <si>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</si>
  <si>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</si>
  <si>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</si>
  <si>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</si>
  <si>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</si>
  <si>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</si>
  <si>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</si>
  <si>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</si>
  <si>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</si>
  <si>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</si>
  <si>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</si>
  <si>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</si>
  <si>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</si>
  <si>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</si>
  <si>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</si>
  <si>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</si>
  <si>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</si>
  <si>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</si>
  <si>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</si>
  <si>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</si>
  <si>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</si>
  <si>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</si>
  <si>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</si>
  <si>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</si>
  <si>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</si>
  <si>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</si>
  <si>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</si>
  <si>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</si>
  <si>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</si>
  <si>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</si>
  <si>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</si>
  <si>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</si>
  <si>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</si>
  <si>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</si>
  <si>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</si>
  <si>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</si>
  <si>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</si>
  <si>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</si>
  <si>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</si>
  <si>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</si>
  <si>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</si>
  <si>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</si>
  <si>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</si>
  <si>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</si>
  <si>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</si>
  <si>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</si>
  <si>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</si>
  <si>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</si>
  <si>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</si>
  <si>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</si>
  <si>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</si>
  <si>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</si>
  <si>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</si>
  <si>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</si>
  <si>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</si>
  <si>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</si>
  <si>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</si>
  <si>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</si>
  <si>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</si>
  <si>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</si>
  <si>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</si>
  <si>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</si>
  <si>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</si>
  <si>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</si>
  <si>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</si>
  <si>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</si>
  <si>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</si>
  <si>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</si>
  <si>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</si>
  <si>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</si>
  <si>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</si>
  <si>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</si>
  <si>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</si>
  <si>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</si>
  <si>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</si>
  <si>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</si>
  <si>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</si>
  <si>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</si>
  <si>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</si>
  <si>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</si>
  <si>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</si>
  <si>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</si>
  <si>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</si>
  <si>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</si>
  <si>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</si>
  <si>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</si>
  <si>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</si>
  <si>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</si>
  <si>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</si>
  <si>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</si>
  <si>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</si>
  <si>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</si>
  <si>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</si>
  <si>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</si>
  <si>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</si>
  <si>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</si>
  <si>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</si>
  <si>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</si>
  <si>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</si>
  <si>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</si>
  <si>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</si>
  <si>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</si>
  <si>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</si>
  <si>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</si>
  <si>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</si>
  <si>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</si>
  <si>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</si>
  <si>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</si>
  <si>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</si>
  <si>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</si>
  <si>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</si>
  <si>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</si>
  <si>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</si>
  <si>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</si>
  <si>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</si>
  <si>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</si>
  <si>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</si>
  <si>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</si>
  <si>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</si>
  <si>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</si>
  <si>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</si>
  <si>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</si>
  <si>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</si>
  <si>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</si>
  <si>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</si>
  <si>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</si>
  <si>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</si>
  <si>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</si>
  <si>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</si>
  <si>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</si>
  <si>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</si>
  <si>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</si>
  <si>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</si>
  <si>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</si>
  <si>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</si>
  <si>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</si>
  <si>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</si>
  <si>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</si>
  <si>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</si>
  <si>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</si>
  <si>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</si>
  <si>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</si>
  <si>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</si>
  <si>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</si>
  <si>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</si>
  <si>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</si>
  <si>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</si>
  <si>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</si>
  <si>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</si>
  <si>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</si>
  <si>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</si>
  <si>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</si>
  <si>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</si>
  <si>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</si>
  <si>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</si>
  <si>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</si>
  <si>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</si>
  <si>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</si>
  <si>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</si>
  <si>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</si>
  <si>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</si>
  <si>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</si>
  <si>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</si>
  <si>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</si>
  <si>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</si>
  <si>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</si>
  <si>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</si>
  <si>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</si>
  <si>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</si>
  <si>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</si>
  <si>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</si>
  <si>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</si>
  <si>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</si>
  <si>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</si>
  <si>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</si>
  <si>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</si>
  <si>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</si>
  <si>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</si>
  <si>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</si>
  <si>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</si>
  <si>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</si>
  <si>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</si>
  <si>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</si>
  <si>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</si>
  <si>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</si>
  <si>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</si>
  <si>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</si>
  <si>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</si>
  <si>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</si>
  <si>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</si>
  <si>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</si>
  <si>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</si>
  <si>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</si>
  <si>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</si>
  <si>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</si>
  <si>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</si>
  <si>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</si>
  <si>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</si>
  <si>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</si>
  <si>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</si>
  <si>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</si>
  <si>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</si>
  <si>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</si>
  <si>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</si>
  <si>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</si>
  <si>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</si>
  <si>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</si>
  <si>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</si>
  <si>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</si>
  <si>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</si>
  <si>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</si>
  <si>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</si>
  <si>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</si>
  <si>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</si>
  <si>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</si>
  <si>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</si>
  <si>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</si>
  <si>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</si>
  <si>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</si>
  <si>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</si>
  <si>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</si>
  <si>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</si>
  <si>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</si>
  <si>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</si>
  <si>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</si>
  <si>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</si>
  <si>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</si>
  <si>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</si>
  <si>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</si>
  <si>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</si>
  <si>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</si>
  <si>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</si>
  <si>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</si>
  <si>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</si>
  <si>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</si>
  <si>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</si>
  <si>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</si>
  <si>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</si>
  <si>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</si>
  <si>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</si>
  <si>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</si>
  <si>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</si>
  <si>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</si>
  <si>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</si>
  <si>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</si>
  <si>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</si>
  <si>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</si>
  <si>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</si>
  <si>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</si>
  <si>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</si>
  <si>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</si>
  <si>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</si>
  <si>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</si>
  <si>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</si>
  <si>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</si>
  <si>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</si>
  <si>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</si>
  <si>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</si>
  <si>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</si>
  <si>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</si>
  <si>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</si>
  <si>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</si>
  <si>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</si>
  <si>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</si>
  <si>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</si>
  <si>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</si>
  <si>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</si>
  <si>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</si>
  <si>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</si>
  <si>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</si>
  <si>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</si>
  <si>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</si>
  <si>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</si>
  <si>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</si>
  <si>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</si>
  <si>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</si>
  <si>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</si>
  <si>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</si>
  <si>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</si>
  <si>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</si>
  <si>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</si>
  <si>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</si>
  <si>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</si>
  <si>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</si>
  <si>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</si>
  <si>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</si>
  <si>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</si>
  <si>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</si>
  <si>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</si>
  <si>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</si>
  <si>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</si>
  <si>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</si>
  <si>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</si>
  <si>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</si>
  <si>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</si>
  <si>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</si>
  <si>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</si>
  <si>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</si>
  <si>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</si>
  <si>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</si>
  <si>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</si>
  <si>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</si>
  <si>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</si>
  <si>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</si>
  <si>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</si>
  <si>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</si>
  <si>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</si>
  <si>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</si>
  <si>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</si>
  <si>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</si>
  <si>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</si>
  <si>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</si>
  <si>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</si>
  <si>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</si>
  <si>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</si>
  <si>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</si>
  <si>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</si>
  <si>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</si>
  <si>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</si>
  <si>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</si>
  <si>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</si>
  <si>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</si>
  <si>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</si>
  <si>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</si>
  <si>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</si>
  <si>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</si>
  <si>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</si>
  <si>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</si>
  <si>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</si>
  <si>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</si>
  <si>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</si>
  <si>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</si>
  <si>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</si>
  <si>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</si>
  <si>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</si>
  <si>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</si>
  <si>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</si>
  <si>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</si>
  <si>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</si>
  <si>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</si>
  <si>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</si>
  <si>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</si>
  <si>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</si>
  <si>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</si>
  <si>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</si>
  <si>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</si>
  <si>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</si>
  <si>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</si>
  <si>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</si>
  <si>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</si>
  <si>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</si>
  <si>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</si>
  <si>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</si>
  <si>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</si>
  <si>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</si>
  <si>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</si>
  <si>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</si>
  <si>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</si>
  <si>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</si>
  <si>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</si>
  <si>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</si>
  <si>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</si>
  <si>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</si>
  <si>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</si>
  <si>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</si>
  <si>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</si>
  <si>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</si>
  <si>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</si>
  <si>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</si>
  <si>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</si>
  <si>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</si>
  <si>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</si>
  <si>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</si>
  <si>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</si>
  <si>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</si>
  <si>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</si>
  <si>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</si>
  <si>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</si>
  <si>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</si>
  <si>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</si>
  <si>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</si>
  <si>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</si>
  <si>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</si>
  <si>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</si>
  <si>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</si>
  <si>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</si>
  <si>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</si>
  <si>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</si>
  <si>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</si>
  <si>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</si>
  <si>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</si>
  <si>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</si>
  <si>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</si>
  <si>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</si>
  <si>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</si>
  <si>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</si>
  <si>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</si>
  <si>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</si>
  <si>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</si>
  <si>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</si>
  <si>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</si>
  <si>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</si>
  <si>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</si>
  <si>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</si>
  <si>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</si>
  <si>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</si>
  <si>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</si>
  <si>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</si>
  <si>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</si>
  <si>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</si>
  <si>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</si>
  <si>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</si>
  <si>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</si>
  <si>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</si>
  <si>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</si>
  <si>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</si>
  <si>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</si>
  <si>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</si>
  <si>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</si>
  <si>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</si>
  <si>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</si>
  <si>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</si>
  <si>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</si>
  <si>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</si>
  <si>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</si>
  <si>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</si>
  <si>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</si>
  <si>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</si>
  <si>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</si>
  <si>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</si>
  <si>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</si>
  <si>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</si>
  <si>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</si>
  <si>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</si>
  <si>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</si>
  <si>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</si>
  <si>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</si>
  <si>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</si>
  <si>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</si>
  <si>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</si>
  <si>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</si>
  <si>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</si>
  <si>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</si>
  <si>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</si>
  <si>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</si>
  <si>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</si>
  <si>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</si>
  <si>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</si>
  <si>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</si>
  <si>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</si>
  <si>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</si>
  <si>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</si>
  <si>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</si>
  <si>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</si>
  <si>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</si>
  <si>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</si>
  <si>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</si>
  <si>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</si>
  <si>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</si>
  <si>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</si>
  <si>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</si>
  <si>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</si>
  <si>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</si>
  <si>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</si>
  <si>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</si>
  <si>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</si>
  <si>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</si>
  <si>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</si>
  <si>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</si>
  <si>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</si>
  <si>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</si>
  <si>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</si>
  <si>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</si>
  <si>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</si>
  <si>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</si>
  <si>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</si>
  <si>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</si>
  <si>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</si>
  <si>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</si>
  <si>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</si>
  <si>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</si>
  <si>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</si>
  <si>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</si>
  <si>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</si>
  <si>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</si>
  <si>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</si>
  <si>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</si>
  <si>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</si>
  <si>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</si>
  <si>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</si>
  <si>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</si>
  <si>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</si>
  <si>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</si>
  <si>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</si>
  <si>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</si>
  <si>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</si>
  <si>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</si>
  <si>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</si>
  <si>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</si>
  <si>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</si>
  <si>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</si>
  <si>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</si>
  <si>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</si>
  <si>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</si>
  <si>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</si>
  <si>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</si>
  <si>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</si>
  <si>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</si>
  <si>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</si>
  <si>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</si>
  <si>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</si>
  <si>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</si>
  <si>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</si>
  <si>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</si>
  <si>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</si>
  <si>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</si>
  <si>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</si>
  <si>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</si>
  <si>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</si>
  <si>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</si>
  <si>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</si>
  <si>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</si>
  <si>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</si>
  <si>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</si>
  <si>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</si>
  <si>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</si>
  <si>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</si>
  <si>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</si>
  <si>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</si>
  <si>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</si>
  <si>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</si>
  <si>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</si>
  <si>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</si>
  <si>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</si>
  <si>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</si>
  <si>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</si>
  <si>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</si>
  <si>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</si>
  <si>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</si>
  <si>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</si>
  <si>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</si>
  <si>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</si>
  <si>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</si>
  <si>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</si>
  <si>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</si>
  <si>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</si>
  <si>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</si>
  <si>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</si>
  <si>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</si>
  <si>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</si>
  <si>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</si>
  <si>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</si>
  <si>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</si>
  <si>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</si>
  <si>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</si>
  <si>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</si>
  <si>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</si>
  <si>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</si>
  <si>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</si>
  <si>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</si>
  <si>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</si>
  <si>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</si>
  <si>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</si>
  <si>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</si>
  <si>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</si>
  <si>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</si>
  <si>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</si>
  <si>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</si>
  <si>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</si>
  <si>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</si>
  <si>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</si>
  <si>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</si>
  <si>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</si>
  <si>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</si>
  <si>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</si>
  <si>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</si>
  <si>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</si>
  <si>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</si>
  <si>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</si>
  <si>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</si>
  <si>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</si>
  <si>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</si>
  <si>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</si>
  <si>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</si>
  <si>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</si>
  <si>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</si>
  <si>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</si>
  <si>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</si>
  <si>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</si>
  <si>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</si>
  <si>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</si>
  <si>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</si>
  <si>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</si>
  <si>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</si>
  <si>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</si>
  <si>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</si>
  <si>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</si>
  <si>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</si>
  <si>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</si>
  <si>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</si>
  <si>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</si>
  <si>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</si>
  <si>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</si>
  <si>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</si>
  <si>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</si>
  <si>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</si>
  <si>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</si>
  <si>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</si>
  <si>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</si>
  <si>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</si>
  <si>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</si>
  <si>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</si>
  <si>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</si>
  <si>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</si>
  <si>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</si>
  <si>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</si>
  <si>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</si>
  <si>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</si>
  <si>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</si>
  <si>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</si>
  <si>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</si>
  <si>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</si>
  <si>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</si>
  <si>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</si>
  <si>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</si>
  <si>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</si>
  <si>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</si>
  <si>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</si>
  <si>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</si>
  <si>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</si>
  <si>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</si>
  <si>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</si>
  <si>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</si>
  <si>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</si>
  <si>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</si>
  <si>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</si>
  <si>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</si>
  <si>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</si>
  <si>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</si>
  <si>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</si>
  <si>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</si>
  <si>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</si>
  <si>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</si>
  <si>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</si>
  <si>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</si>
  <si>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</si>
  <si>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</si>
  <si>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</si>
  <si>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</si>
  <si>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</si>
  <si>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</si>
  <si>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</si>
  <si>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</si>
  <si>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</si>
  <si>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</si>
  <si>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</si>
  <si>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</si>
  <si>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</si>
  <si>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</si>
  <si>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</si>
  <si>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</si>
  <si>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</si>
  <si>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</si>
  <si>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</si>
  <si>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</si>
  <si>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</si>
  <si>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</si>
  <si>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</si>
  <si>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</si>
  <si>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</si>
  <si>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</si>
  <si>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</si>
  <si>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</si>
  <si>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</si>
  <si>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</si>
  <si>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</si>
  <si>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</si>
  <si>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</si>
  <si>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</si>
  <si>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</si>
  <si>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</si>
  <si>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</si>
  <si>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</si>
  <si>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</si>
  <si>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</si>
  <si>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</si>
  <si>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</si>
  <si>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</si>
  <si>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</si>
  <si>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</si>
  <si>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</si>
  <si>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</si>
  <si>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</si>
  <si>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</si>
  <si>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</si>
  <si>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</si>
  <si>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</si>
  <si>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</si>
  <si>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</si>
  <si>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</si>
  <si>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</si>
  <si>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</si>
  <si>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</si>
  <si>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</si>
  <si>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</si>
  <si>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</si>
  <si>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</si>
  <si>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</si>
  <si>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</si>
  <si>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</si>
  <si>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</si>
  <si>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</si>
  <si>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</si>
  <si>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</si>
  <si>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</si>
  <si>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</si>
  <si>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</si>
  <si>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</si>
  <si>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</si>
  <si>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</si>
  <si>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</si>
  <si>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</si>
  <si>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</si>
  <si>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</si>
  <si>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</si>
  <si>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</si>
  <si>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</si>
  <si>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</si>
  <si>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</si>
  <si>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</si>
  <si>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</si>
  <si>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</si>
  <si>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</si>
  <si>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</si>
  <si>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</si>
  <si>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</si>
  <si>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</si>
  <si>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</si>
  <si>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</si>
  <si>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</si>
  <si>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</si>
  <si>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</si>
  <si>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</si>
  <si>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</si>
  <si>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</si>
  <si>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</si>
  <si>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</si>
  <si>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</si>
  <si>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</si>
  <si>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</si>
  <si>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</si>
  <si>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</si>
  <si>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</si>
  <si>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</si>
  <si>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</si>
  <si>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</si>
  <si>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</si>
  <si>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</si>
  <si>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</si>
  <si>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</si>
  <si>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</si>
  <si>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</si>
  <si>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</si>
  <si>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</si>
  <si>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</si>
  <si>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</si>
  <si>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</si>
  <si>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</si>
  <si>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</si>
  <si>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</si>
  <si>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</si>
  <si>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</si>
  <si>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</si>
  <si>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</si>
  <si>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</si>
  <si>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</si>
  <si>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</si>
  <si>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</si>
  <si>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</si>
  <si>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</si>
  <si>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</si>
  <si>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</si>
  <si>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</si>
  <si>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</si>
  <si>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</si>
  <si>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</si>
  <si>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</si>
  <si>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</si>
  <si>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</si>
  <si>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</si>
  <si>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</si>
  <si>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</si>
  <si>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</si>
  <si>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</si>
  <si>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</si>
  <si>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</si>
  <si>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</si>
  <si>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</si>
  <si>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</si>
  <si>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</si>
  <si>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</si>
  <si>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</si>
  <si>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</si>
  <si>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</si>
  <si>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</si>
  <si>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</si>
  <si>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</si>
  <si>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</si>
  <si>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</si>
  <si>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</si>
  <si>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</si>
  <si>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</si>
  <si>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</si>
  <si>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</si>
  <si>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</si>
  <si>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</si>
  <si>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</si>
  <si>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</si>
  <si>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</si>
  <si>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</si>
  <si>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</si>
  <si>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</si>
  <si>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</si>
  <si>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</si>
  <si>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</si>
  <si>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</si>
  <si>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</si>
  <si>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</si>
  <si>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</si>
  <si>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</si>
  <si>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</si>
  <si>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</si>
  <si>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</si>
  <si>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</si>
  <si>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</si>
  <si>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</si>
  <si>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</si>
  <si>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</si>
  <si>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</si>
  <si>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</si>
  <si>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</si>
  <si>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</si>
  <si>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</si>
  <si>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</si>
  <si>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</si>
  <si>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</si>
  <si>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</si>
  <si>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</si>
  <si>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</si>
  <si>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</si>
  <si>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</si>
  <si>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</si>
  <si>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</si>
  <si>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</si>
  <si>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</si>
  <si>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</si>
  <si>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</si>
  <si>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</si>
  <si>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</si>
  <si>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</si>
  <si>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</si>
  <si>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</si>
  <si>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</si>
  <si>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</si>
  <si>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</si>
  <si>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</si>
  <si>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</si>
  <si>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</si>
  <si>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</si>
  <si>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</si>
  <si>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</si>
  <si>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</si>
  <si>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</si>
  <si>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</si>
  <si>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</si>
  <si>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</si>
  <si>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</si>
  <si>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</si>
  <si>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</si>
  <si>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</si>
  <si>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</si>
  <si>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</si>
  <si>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</si>
  <si>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</si>
  <si>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</si>
  <si>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</si>
  <si>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</si>
  <si>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</si>
  <si>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</si>
  <si>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</si>
  <si>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</si>
  <si>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</si>
  <si>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</si>
  <si>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</si>
  <si>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</si>
  <si>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</si>
  <si>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</si>
  <si>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</si>
  <si>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</si>
  <si>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</si>
  <si>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</si>
  <si>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</si>
  <si>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</si>
  <si>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</si>
  <si>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</si>
  <si>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</si>
  <si>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</si>
  <si>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</si>
  <si>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</si>
  <si>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</si>
  <si>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</si>
  <si>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</si>
  <si>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</si>
  <si>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</si>
  <si>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</si>
  <si>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</si>
  <si>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</si>
  <si>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</si>
  <si>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</si>
  <si>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</si>
  <si>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</si>
  <si>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</si>
  <si>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</si>
  <si>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</si>
  <si>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</si>
  <si>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</si>
  <si>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</si>
  <si>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</si>
  <si>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</si>
  <si>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</si>
  <si>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</si>
  <si>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</si>
  <si>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</si>
  <si>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</si>
  <si>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</si>
  <si>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</si>
  <si>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</si>
  <si>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</si>
  <si>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</si>
  <si>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</si>
  <si>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</si>
  <si>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</si>
  <si>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</si>
  <si>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</si>
  <si>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</si>
  <si>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</si>
  <si>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</si>
  <si>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</si>
  <si>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</si>
  <si>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</si>
  <si>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</si>
  <si>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</si>
  <si>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</si>
  <si>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</si>
  <si>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</si>
  <si>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</si>
  <si>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</si>
  <si>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</si>
  <si>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</si>
  <si>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</si>
  <si>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</si>
  <si>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</si>
  <si>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</si>
  <si>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</si>
  <si>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</si>
  <si>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</si>
  <si>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</si>
  <si>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</si>
  <si>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</si>
  <si>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</si>
  <si>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</si>
  <si>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</si>
  <si>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</si>
  <si>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</si>
  <si>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</si>
  <si>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</si>
  <si>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</si>
  <si>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</si>
  <si>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</si>
  <si>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</si>
  <si>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</si>
  <si>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</si>
  <si>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</si>
  <si>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</si>
  <si>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</si>
  <si>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</si>
  <si>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</si>
  <si>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</si>
  <si>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</si>
  <si>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</si>
  <si>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</si>
  <si>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</si>
  <si>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</si>
  <si>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</si>
  <si>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</si>
  <si>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</si>
  <si>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</si>
  <si>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</si>
  <si>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</si>
  <si>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</si>
  <si>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</si>
  <si>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</si>
  <si>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</si>
  <si>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</si>
  <si>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</si>
  <si>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</si>
  <si>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</si>
  <si>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</si>
  <si>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</si>
  <si>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</si>
  <si>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</si>
  <si>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</si>
  <si>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</si>
  <si>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</si>
  <si>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</si>
  <si>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</si>
  <si>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</si>
  <si>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</si>
  <si>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</si>
  <si>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</si>
  <si>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</si>
  <si>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</si>
  <si>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</si>
  <si>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</si>
  <si>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</si>
  <si>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</si>
  <si>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</si>
  <si>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</si>
  <si>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</si>
  <si>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</si>
  <si>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</si>
  <si>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</si>
  <si>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</si>
  <si>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</si>
  <si>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</si>
  <si>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</si>
  <si>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</si>
  <si>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</si>
  <si>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</si>
  <si>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</si>
  <si>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</si>
  <si>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</si>
  <si>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</si>
  <si>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</si>
  <si>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</si>
  <si>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</si>
  <si>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</si>
  <si>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</si>
  <si>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</si>
  <si>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</si>
  <si>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</si>
  <si>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</si>
  <si>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</si>
  <si>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</si>
  <si>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</si>
  <si>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</si>
  <si>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</si>
  <si>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</si>
  <si>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</si>
  <si>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</si>
  <si>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</si>
  <si>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</si>
  <si>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</si>
  <si>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</si>
  <si>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</si>
  <si>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</si>
  <si>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</si>
  <si>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</si>
  <si>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</si>
  <si>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</si>
  <si>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</si>
  <si>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</si>
  <si>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</si>
  <si>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</si>
  <si>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</si>
  <si>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</si>
  <si>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</si>
  <si>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</si>
  <si>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</si>
  <si>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</si>
  <si>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</si>
  <si>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</si>
  <si>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</si>
  <si>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</si>
  <si>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</si>
  <si>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</si>
  <si>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</si>
  <si>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</si>
  <si>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</si>
  <si>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</si>
  <si>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</si>
  <si>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</si>
  <si>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</si>
  <si>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</si>
  <si>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</si>
  <si>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</si>
  <si>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</si>
  <si>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</si>
  <si>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</si>
  <si>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</si>
  <si>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</si>
  <si>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</si>
  <si>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</si>
  <si>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</si>
  <si>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</si>
  <si>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</si>
  <si>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</si>
  <si>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</si>
  <si>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</si>
  <si>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</si>
  <si>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</si>
  <si>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</si>
  <si>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</si>
  <si>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</si>
  <si>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</si>
  <si>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</si>
  <si>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</si>
  <si>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</si>
  <si>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</si>
  <si>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</si>
  <si>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</si>
  <si>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</si>
  <si>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</si>
  <si>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</si>
  <si>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</si>
  <si>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</si>
  <si>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</si>
  <si>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</si>
  <si>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</si>
  <si>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</si>
  <si>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</si>
  <si>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</si>
  <si>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</si>
  <si>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</si>
  <si>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</si>
  <si>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</si>
  <si>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</si>
  <si>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</si>
  <si>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</si>
  <si>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</si>
  <si>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</si>
  <si>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</si>
  <si>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</si>
  <si>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</si>
  <si>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</si>
  <si>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</si>
  <si>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</si>
  <si>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</si>
  <si>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</si>
  <si>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</si>
  <si>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</si>
  <si>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</si>
  <si>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</si>
  <si>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</si>
  <si>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</si>
  <si>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</si>
  <si>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</si>
  <si>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</si>
  <si>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</si>
  <si>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</si>
  <si>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</si>
  <si>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</si>
  <si>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</si>
  <si>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</si>
  <si>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</si>
  <si>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</si>
  <si>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</si>
  <si>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</si>
  <si>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</si>
  <si>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</si>
  <si>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</si>
  <si>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</si>
  <si>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</si>
  <si>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</si>
  <si>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</si>
  <si>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</si>
  <si>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</si>
  <si>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</si>
  <si>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</si>
  <si>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</si>
  <si>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</si>
  <si>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</si>
  <si>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</si>
  <si>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</si>
  <si>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</si>
  <si>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</si>
  <si>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</si>
  <si>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</si>
  <si>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</si>
  <si>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</si>
  <si>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</si>
  <si>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</si>
  <si>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</si>
  <si>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</si>
  <si>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</si>
  <si>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</si>
  <si>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</si>
  <si>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</si>
  <si>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</si>
  <si>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</si>
  <si>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</si>
  <si>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</si>
  <si>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</si>
  <si>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</si>
  <si>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</si>
  <si>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</si>
  <si>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</si>
  <si>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</si>
  <si>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</si>
  <si>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</si>
  <si>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</si>
  <si>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</si>
  <si>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</si>
  <si>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</si>
  <si>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</si>
  <si>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</si>
  <si>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</si>
  <si>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</si>
  <si>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</si>
  <si>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</si>
  <si>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</si>
  <si>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</si>
  <si>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</si>
  <si>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</si>
  <si>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</si>
  <si>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</si>
  <si>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</si>
  <si>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</si>
  <si>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</si>
  <si>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</si>
  <si>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</si>
  <si>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</si>
  <si>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</si>
  <si>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</si>
  <si>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</si>
  <si>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</si>
  <si>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</si>
  <si>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</si>
  <si>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</si>
  <si>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</si>
  <si>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</si>
  <si>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</si>
  <si>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</si>
  <si>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</si>
  <si>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</si>
  <si>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</si>
  <si>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</si>
  <si>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</si>
  <si>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</si>
  <si>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</si>
  <si>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</si>
  <si>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</si>
  <si>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</si>
  <si>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</si>
  <si>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</si>
  <si>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</si>
  <si>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</si>
  <si>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</si>
  <si>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</si>
  <si>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</si>
  <si>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</si>
  <si>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</si>
  <si>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</si>
  <si>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</si>
  <si>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</si>
  <si>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</si>
  <si>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</si>
  <si>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</si>
  <si>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</si>
  <si>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</si>
  <si>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</si>
  <si>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</si>
  <si>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</si>
  <si>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</si>
  <si>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</si>
  <si>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</si>
  <si>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</si>
  <si>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</si>
  <si>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</si>
  <si>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</si>
  <si>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</si>
  <si>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</si>
  <si>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</si>
  <si>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</si>
  <si>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</si>
  <si>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</si>
  <si>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</si>
  <si>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</si>
  <si>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</si>
  <si>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</si>
  <si>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</si>
  <si>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</si>
  <si>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</si>
  <si>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</si>
  <si>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</si>
  <si>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</si>
  <si>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</si>
  <si>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</si>
  <si>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</si>
  <si>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</si>
  <si>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</si>
  <si>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</si>
  <si>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</si>
  <si>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</si>
  <si>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</si>
  <si>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</si>
  <si>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</si>
  <si>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</si>
  <si>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</si>
  <si>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</si>
  <si>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</si>
  <si>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</si>
  <si>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</si>
  <si>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</si>
  <si>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</si>
  <si>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</si>
  <si>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</si>
  <si>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</si>
  <si>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</si>
  <si>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</si>
  <si>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</si>
  <si>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</si>
  <si>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</si>
  <si>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</si>
  <si>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</si>
  <si>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</si>
  <si>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</si>
  <si>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</si>
  <si>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</si>
  <si>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</si>
  <si>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</si>
  <si>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</si>
  <si>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</si>
  <si>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</si>
  <si>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</si>
  <si>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</si>
  <si>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</si>
  <si>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</si>
  <si>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</si>
  <si>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</si>
  <si>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</si>
  <si>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</si>
  <si>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</si>
  <si>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</si>
  <si>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</si>
  <si>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</si>
  <si>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</si>
  <si>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</si>
  <si>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</si>
  <si>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</si>
  <si>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</si>
  <si>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</si>
  <si>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</si>
  <si>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</si>
  <si>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</si>
  <si>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</si>
  <si>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</si>
  <si>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</si>
  <si>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</si>
  <si>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</si>
  <si>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</si>
  <si>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</si>
  <si>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</si>
  <si>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</si>
  <si>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</si>
  <si>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</si>
  <si>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</si>
  <si>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</si>
  <si>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</si>
  <si>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</si>
  <si>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</si>
  <si>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</si>
  <si>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</si>
  <si>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</si>
  <si>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</si>
  <si>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</si>
  <si>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</si>
  <si>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</si>
  <si>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</si>
  <si>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</si>
  <si>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</si>
  <si>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</si>
  <si>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</si>
  <si>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</si>
  <si>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</si>
  <si>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</si>
  <si>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</si>
  <si>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</si>
  <si>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</si>
  <si>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</si>
  <si>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</si>
  <si>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</si>
  <si>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</si>
  <si>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</si>
  <si>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</si>
  <si>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</si>
  <si>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</si>
  <si>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</si>
  <si>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</si>
  <si>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</si>
  <si>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</si>
  <si>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</si>
  <si>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</si>
  <si>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</si>
  <si>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</si>
  <si>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</si>
  <si>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</si>
  <si>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</si>
  <si>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</si>
  <si>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</si>
  <si>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</si>
  <si>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</si>
  <si>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</si>
  <si>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</si>
  <si>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</si>
  <si>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</si>
  <si>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</si>
  <si>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</si>
  <si>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</si>
  <si>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</si>
  <si>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</si>
  <si>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</si>
  <si>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</si>
  <si>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</si>
  <si>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</si>
  <si>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</si>
  <si>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</si>
  <si>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</si>
  <si>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</si>
  <si>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</si>
  <si>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</si>
  <si>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</si>
  <si>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</si>
  <si>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</si>
  <si>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</si>
  <si>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</si>
  <si>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</si>
  <si>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</si>
  <si>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</si>
  <si>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</si>
  <si>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</si>
  <si>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</si>
  <si>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</si>
  <si>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</si>
  <si>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</si>
  <si>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</si>
  <si>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</si>
  <si>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</si>
  <si>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</si>
  <si>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</si>
  <si>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</si>
  <si>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</si>
  <si>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</si>
  <si>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</si>
  <si>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</si>
  <si>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</si>
  <si>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</si>
  <si>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</si>
  <si>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</si>
  <si>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</si>
  <si>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</si>
  <si>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</si>
  <si>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</si>
  <si>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</si>
  <si>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</si>
  <si>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</si>
  <si>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</si>
  <si>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</si>
  <si>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</si>
  <si>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</si>
  <si>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</si>
  <si>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</si>
  <si>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</si>
  <si>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</si>
  <si>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</si>
  <si>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</si>
  <si>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</si>
  <si>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</si>
  <si>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</si>
  <si>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</si>
  <si>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</si>
  <si>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</si>
  <si>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</si>
  <si>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</si>
  <si>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</si>
  <si>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</si>
  <si>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</si>
  <si>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</si>
  <si>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</si>
  <si>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</si>
  <si>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</si>
  <si>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</si>
  <si>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</si>
  <si>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</si>
  <si>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</si>
  <si>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</si>
  <si>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</si>
  <si>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</si>
  <si>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</si>
  <si>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</si>
  <si>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</si>
  <si>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</si>
  <si>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</si>
  <si>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</si>
  <si>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</si>
  <si>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</si>
  <si>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</si>
  <si>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</si>
  <si>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</si>
  <si>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</si>
  <si>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</si>
  <si>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</si>
  <si>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</si>
  <si>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</si>
  <si>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</si>
  <si>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</si>
  <si>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</si>
  <si>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</si>
  <si>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</si>
  <si>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</si>
  <si>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</si>
  <si>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</si>
  <si>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</si>
  <si>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</si>
  <si>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</si>
  <si>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</si>
  <si>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</si>
  <si>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</si>
  <si>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</si>
  <si>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</si>
  <si>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</si>
  <si>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</si>
  <si>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</si>
  <si>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</si>
  <si>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</si>
  <si>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</si>
  <si>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</si>
  <si>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</si>
  <si>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</si>
  <si>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</si>
  <si>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</si>
  <si>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</si>
  <si>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</si>
  <si>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</si>
  <si>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</si>
  <si>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</si>
  <si>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</si>
  <si>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</si>
  <si>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</si>
  <si>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</si>
  <si>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</si>
  <si>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</si>
  <si>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</si>
  <si>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</si>
  <si>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</si>
  <si>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</si>
  <si>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</si>
  <si>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</si>
  <si>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</si>
  <si>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</si>
  <si>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</si>
  <si>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</si>
  <si>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</si>
  <si>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</si>
  <si>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</si>
  <si>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</si>
  <si>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</si>
  <si>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</si>
  <si>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</si>
  <si>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</si>
  <si>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</si>
  <si>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</si>
  <si>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</si>
  <si>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</si>
  <si>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</si>
  <si>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</si>
  <si>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</si>
  <si>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</si>
  <si>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</si>
  <si>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</si>
  <si>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</si>
  <si>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</si>
  <si>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</si>
  <si>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</si>
  <si>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</si>
  <si>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</si>
  <si>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</si>
  <si>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</si>
  <si>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</si>
  <si>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</si>
  <si>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</si>
  <si>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</si>
  <si>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</si>
  <si>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</si>
  <si>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</si>
  <si>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</si>
  <si>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</si>
  <si>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</si>
  <si>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</si>
  <si>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</si>
  <si>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</si>
  <si>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</si>
  <si>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</si>
  <si>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</si>
  <si>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</si>
  <si>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</si>
  <si>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</si>
  <si>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</si>
  <si>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</si>
  <si>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</si>
  <si>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</si>
  <si>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</si>
  <si>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</si>
  <si>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</si>
  <si>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</si>
  <si>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</si>
  <si>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</si>
  <si>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</si>
  <si>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</si>
  <si>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</si>
  <si>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</si>
  <si>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</si>
  <si>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</si>
  <si>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</si>
  <si>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</si>
  <si>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</si>
  <si>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</si>
  <si>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</si>
  <si>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</si>
  <si>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</si>
  <si>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</si>
  <si>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</si>
  <si>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</si>
  <si>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</si>
  <si>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</si>
  <si>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</si>
  <si>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</si>
  <si>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</si>
  <si>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</si>
  <si>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</si>
  <si>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</si>
  <si>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</si>
  <si>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</si>
  <si>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</si>
  <si>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</si>
  <si>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</si>
  <si>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</si>
  <si>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</si>
  <si>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</si>
  <si>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</si>
  <si>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</si>
  <si>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</si>
  <si>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</si>
  <si>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</si>
  <si>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</si>
  <si>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</si>
  <si>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</si>
  <si>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</si>
  <si>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</si>
  <si>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</si>
  <si>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</si>
  <si>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</si>
  <si>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</si>
  <si>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</si>
  <si>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</si>
  <si>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</si>
  <si>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</si>
  <si>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</si>
  <si>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</si>
  <si>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</si>
  <si>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</si>
  <si>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</si>
  <si>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</si>
  <si>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</si>
  <si>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</si>
  <si>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</si>
  <si>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</si>
  <si>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</si>
  <si>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</si>
  <si>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</si>
  <si>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</si>
  <si>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</si>
  <si>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</si>
  <si>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</si>
  <si>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</si>
  <si>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</si>
  <si>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</si>
  <si>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</si>
  <si>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</si>
  <si>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</si>
  <si>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</si>
  <si>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</si>
  <si>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</si>
  <si>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</si>
  <si>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</si>
  <si>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</si>
  <si>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</si>
  <si>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</si>
  <si>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</si>
  <si>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</si>
  <si>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</si>
  <si>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</si>
  <si>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</si>
  <si>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</si>
  <si>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</si>
  <si>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</si>
  <si>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</si>
  <si>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</si>
  <si>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</si>
  <si>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</si>
  <si>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</si>
  <si>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</si>
  <si>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</si>
  <si>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</si>
  <si>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</si>
  <si>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</si>
  <si>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</si>
  <si>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</si>
  <si>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</si>
  <si>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</si>
  <si>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</si>
  <si>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</si>
  <si>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</si>
  <si>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</si>
  <si>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</si>
  <si>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</si>
  <si>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</si>
  <si>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</si>
  <si>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</si>
  <si>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</si>
  <si>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</si>
  <si>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</si>
  <si>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</si>
  <si>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</si>
  <si>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</si>
  <si>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</si>
  <si>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</si>
  <si>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</si>
  <si>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</si>
  <si>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</si>
  <si>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</si>
  <si>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</si>
  <si>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</si>
  <si>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</si>
  <si>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</si>
  <si>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</si>
  <si>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</si>
  <si>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</si>
  <si>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</si>
  <si>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</si>
  <si>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</si>
  <si>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</si>
  <si>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</si>
  <si>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</si>
  <si>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</si>
  <si>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</si>
  <si>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</si>
  <si>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</si>
  <si>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</si>
  <si>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</si>
  <si>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</si>
  <si>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</si>
  <si>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</si>
  <si>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</si>
  <si>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</si>
  <si>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</si>
  <si>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</si>
  <si>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</si>
  <si>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</si>
  <si>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</si>
  <si>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</si>
  <si>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</si>
  <si>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</si>
  <si>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</si>
  <si>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</si>
  <si>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</si>
  <si>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</si>
  <si>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</si>
  <si>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</si>
  <si>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</si>
  <si>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</si>
  <si>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</si>
  <si>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</si>
  <si>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</si>
  <si>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</si>
  <si>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</si>
  <si>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</si>
  <si>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</si>
  <si>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</si>
  <si>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</si>
  <si>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</si>
  <si>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</si>
  <si>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</si>
  <si>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</si>
  <si>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</si>
  <si>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</si>
  <si>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</si>
  <si>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</si>
  <si>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</si>
  <si>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</si>
  <si>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</si>
  <si>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</si>
  <si>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</si>
  <si>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</si>
  <si>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</si>
  <si>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</si>
  <si>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</si>
  <si>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</si>
  <si>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</si>
  <si>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</si>
  <si>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</si>
  <si>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</si>
  <si>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</si>
  <si>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</si>
  <si>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</si>
  <si>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</si>
  <si>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</si>
  <si>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</si>
  <si>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</si>
  <si>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</si>
  <si>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</si>
  <si>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</si>
  <si>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</si>
  <si>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</si>
  <si>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</si>
  <si>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</si>
  <si>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</si>
  <si>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</si>
  <si>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</si>
  <si>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</si>
  <si>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</si>
  <si>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</si>
  <si>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</si>
  <si>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</si>
  <si>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</si>
  <si>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</si>
  <si>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</si>
  <si>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</si>
  <si>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</si>
  <si>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</si>
  <si>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</si>
  <si>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</si>
  <si>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</si>
  <si>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</si>
  <si>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</si>
  <si>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</si>
  <si>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</si>
  <si>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</si>
  <si>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</si>
  <si>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</si>
  <si>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</si>
  <si>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</si>
  <si>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</si>
  <si>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</si>
  <si>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</si>
  <si>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</si>
  <si>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</si>
  <si>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</si>
  <si>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</si>
  <si>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</si>
  <si>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</si>
  <si>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</si>
  <si>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</si>
  <si>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</si>
  <si>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</si>
  <si>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</si>
  <si>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</si>
  <si>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</si>
  <si>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</si>
  <si>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</si>
  <si>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</si>
  <si>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</si>
  <si>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</si>
  <si>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</si>
  <si>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</si>
  <si>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</si>
  <si>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</si>
  <si>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</si>
  <si>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</si>
  <si>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</si>
  <si>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</si>
  <si>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</si>
  <si>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</si>
  <si>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</si>
  <si>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</si>
  <si>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</si>
  <si>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</si>
  <si>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</si>
  <si>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</si>
  <si>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</si>
  <si>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</si>
  <si>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</si>
  <si>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</si>
  <si>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</si>
  <si>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</si>
  <si>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</si>
  <si>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</si>
  <si>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</si>
  <si>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</si>
  <si>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</si>
  <si>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</si>
  <si>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</si>
  <si>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</si>
  <si>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</si>
  <si>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</si>
  <si>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</si>
  <si>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</si>
  <si>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</si>
  <si>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</si>
  <si>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</si>
  <si>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</si>
  <si>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</si>
  <si>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</si>
  <si>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</si>
  <si>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</si>
  <si>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</si>
  <si>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</si>
  <si>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</si>
  <si>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</si>
  <si>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</si>
  <si>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</si>
  <si>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</si>
  <si>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</si>
  <si>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</si>
  <si>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</si>
  <si>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</si>
  <si>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</si>
  <si>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</si>
  <si>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</si>
  <si>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</si>
  <si>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</si>
  <si>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</si>
  <si>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</si>
  <si>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</si>
  <si>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</si>
  <si>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</si>
  <si>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</si>
  <si>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</si>
  <si>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</si>
  <si>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</si>
  <si>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</si>
  <si>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</si>
  <si>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</si>
  <si>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</si>
  <si>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</si>
  <si>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</si>
  <si>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</si>
  <si>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</si>
  <si>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</si>
  <si>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</si>
  <si>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</si>
  <si>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</si>
  <si>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</si>
  <si>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</si>
  <si>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</si>
  <si>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</si>
  <si>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</si>
  <si>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</si>
  <si>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</si>
  <si>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</si>
  <si>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</si>
  <si>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</si>
  <si>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</si>
  <si>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</si>
  <si>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</si>
  <si>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</si>
  <si>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</si>
  <si>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</si>
  <si>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</si>
  <si>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</si>
  <si>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</si>
  <si>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</si>
  <si>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</si>
  <si>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</si>
  <si>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</si>
  <si>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</si>
  <si>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</si>
  <si>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</si>
  <si>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</si>
  <si>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</si>
  <si>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</si>
  <si>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</si>
  <si>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</si>
  <si>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</si>
  <si>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</si>
  <si>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</si>
  <si>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</si>
  <si>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</si>
  <si>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</si>
  <si>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</si>
  <si>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</si>
  <si>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</si>
  <si>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</si>
  <si>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</si>
  <si>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</si>
  <si>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</si>
  <si>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</si>
  <si>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</si>
  <si>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</si>
  <si>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</si>
  <si>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</si>
  <si>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</si>
  <si>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</si>
  <si>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</si>
  <si>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</si>
  <si>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</si>
  <si>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</si>
  <si>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</si>
  <si>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</si>
  <si>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</si>
  <si>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</si>
  <si>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</si>
  <si>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</si>
  <si>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</si>
  <si>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</si>
  <si>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</si>
  <si>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</si>
  <si>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</si>
  <si>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</si>
  <si>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</si>
  <si>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</si>
  <si>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</si>
  <si>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</si>
  <si>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</si>
  <si>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</si>
  <si>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</si>
  <si>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</si>
  <si>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</si>
  <si>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</si>
  <si>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</si>
  <si>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</si>
  <si>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</si>
  <si>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</si>
  <si>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</si>
  <si>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</si>
  <si>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</si>
  <si>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</si>
  <si>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</si>
  <si>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</si>
  <si>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</si>
  <si>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</si>
  <si>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</si>
  <si>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</si>
  <si>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</si>
  <si>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</si>
  <si>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</si>
  <si>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</si>
  <si>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</si>
  <si>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</si>
  <si>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</si>
  <si>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</si>
  <si>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</si>
  <si>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</si>
  <si>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</si>
  <si>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</si>
  <si>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</si>
  <si>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</si>
  <si>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</si>
  <si>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</si>
  <si>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</si>
  <si>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</si>
  <si>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</si>
  <si>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</si>
  <si>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</si>
  <si>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</si>
  <si>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</si>
  <si>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</si>
  <si>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</si>
  <si>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</si>
  <si>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</si>
  <si>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</si>
  <si>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</si>
  <si>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</si>
  <si>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</si>
  <si>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</si>
  <si>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</si>
  <si>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</si>
  <si>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</si>
  <si>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</si>
  <si>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</si>
  <si>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</si>
  <si>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</si>
  <si>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</si>
  <si>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</si>
  <si>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</si>
  <si>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</si>
  <si>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</si>
  <si>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</si>
  <si>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</si>
  <si>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</si>
  <si>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</si>
  <si>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</si>
  <si>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</si>
  <si>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</si>
  <si>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</si>
  <si>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</si>
  <si>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</si>
  <si>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</si>
  <si>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</si>
  <si>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</si>
  <si>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</si>
  <si>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</si>
  <si>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</si>
  <si>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</si>
  <si>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</si>
  <si>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</si>
  <si>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</si>
  <si>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</si>
  <si>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</si>
  <si>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</si>
  <si>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</si>
  <si>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</si>
  <si>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</si>
  <si>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</si>
  <si>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</si>
  <si>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</si>
  <si>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</si>
  <si>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</si>
  <si>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</si>
  <si>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</si>
  <si>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</si>
  <si>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</si>
  <si>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</si>
  <si>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</si>
  <si>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</si>
  <si>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</si>
  <si>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</si>
  <si>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</si>
  <si>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</si>
  <si>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</si>
  <si>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</si>
  <si>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</si>
  <si>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</si>
  <si>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</si>
  <si>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</si>
  <si>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</si>
  <si>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</si>
  <si>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</si>
  <si>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</si>
  <si>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</si>
  <si>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</si>
  <si>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</si>
  <si>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</si>
  <si>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</si>
  <si>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</si>
  <si>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</si>
  <si>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</si>
  <si>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</si>
  <si>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</si>
  <si>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</si>
  <si>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</si>
  <si>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</si>
  <si>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</si>
  <si>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</si>
  <si>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</si>
  <si>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</si>
  <si>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</si>
  <si>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</si>
  <si>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</si>
  <si>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</si>
  <si>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</si>
  <si>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</si>
  <si>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</si>
  <si>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</si>
  <si>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</si>
  <si>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</si>
  <si>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</si>
  <si>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</si>
  <si>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</si>
  <si>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</si>
  <si>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</si>
  <si>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</si>
  <si>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</si>
  <si>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</si>
  <si>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</si>
  <si>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</si>
  <si>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</si>
  <si>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</si>
  <si>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</si>
  <si>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</si>
  <si>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</si>
  <si>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</si>
  <si>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</si>
  <si>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</si>
  <si>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</si>
  <si>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</si>
  <si>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</si>
  <si>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</si>
  <si>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</si>
  <si>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</si>
  <si>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</si>
  <si>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</si>
  <si>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</si>
  <si>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</si>
  <si>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</si>
  <si>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</si>
  <si>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</si>
  <si>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</si>
  <si>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</si>
  <si>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</si>
  <si>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</si>
  <si>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</si>
  <si>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</si>
  <si>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</si>
  <si>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</si>
  <si>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</si>
  <si>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</si>
  <si>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</si>
  <si>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</si>
  <si>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</si>
  <si>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</si>
  <si>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</si>
  <si>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</si>
  <si>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</si>
  <si>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</si>
  <si>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</si>
  <si>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</si>
  <si>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</si>
  <si>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</si>
  <si>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</si>
  <si>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</si>
  <si>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</si>
  <si>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</si>
  <si>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</si>
  <si>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</si>
  <si>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</si>
  <si>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</si>
  <si>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</si>
  <si>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</si>
  <si>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</si>
  <si>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</si>
  <si>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</si>
  <si>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</si>
  <si>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</si>
  <si>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</si>
  <si>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</si>
  <si>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</si>
  <si>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</si>
  <si>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</si>
  <si>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</si>
  <si>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</si>
  <si>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</si>
  <si>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</si>
  <si>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</si>
  <si>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</si>
  <si>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</si>
  <si>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</si>
  <si>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</si>
  <si>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</si>
  <si>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</si>
  <si>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</si>
  <si>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</si>
  <si>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</si>
  <si>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</si>
  <si>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</si>
  <si>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</si>
  <si>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</si>
  <si>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</si>
  <si>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</si>
  <si>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</si>
  <si>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</si>
  <si>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</si>
  <si>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</si>
  <si>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</si>
  <si>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</si>
  <si>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</si>
  <si>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</si>
  <si>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</si>
  <si>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</si>
  <si>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</si>
  <si>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</si>
  <si>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</si>
  <si>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</si>
  <si>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</si>
  <si>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</si>
  <si>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</si>
  <si>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</si>
  <si>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</si>
  <si>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</si>
  <si>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</si>
  <si>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</si>
  <si>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</si>
  <si>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</si>
  <si>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</si>
  <si>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</si>
  <si>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</si>
  <si>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</si>
  <si>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</si>
  <si>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</si>
  <si>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</si>
  <si>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</si>
  <si>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</si>
  <si>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</si>
  <si>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</si>
  <si>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</si>
  <si>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</si>
  <si>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</si>
  <si>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</si>
  <si>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</si>
  <si>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</si>
  <si>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</si>
  <si>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</si>
  <si>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</si>
  <si>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</si>
  <si>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</si>
  <si>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</si>
  <si>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</si>
  <si>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</si>
  <si>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</si>
  <si>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</si>
  <si>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</si>
  <si>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</si>
  <si>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</si>
  <si>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</si>
  <si>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</si>
  <si>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</si>
  <si>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</si>
  <si>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</si>
  <si>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</si>
  <si>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</si>
  <si>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</si>
  <si>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</si>
  <si>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</si>
  <si>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</si>
  <si>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</si>
  <si>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</si>
  <si>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</si>
  <si>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</si>
  <si>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</si>
  <si>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</si>
  <si>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</si>
  <si>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</si>
  <si>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</si>
  <si>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</si>
  <si>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</si>
  <si>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</si>
  <si>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</si>
  <si>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</si>
  <si>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</si>
  <si>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</si>
  <si>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</si>
  <si>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</si>
  <si>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</si>
  <si>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</si>
  <si>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</si>
  <si>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</si>
  <si>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</si>
  <si>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</si>
  <si>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</si>
  <si>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</si>
  <si>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</si>
  <si>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</si>
  <si>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</si>
  <si>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</si>
  <si>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</si>
  <si>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</si>
  <si>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</si>
  <si>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</si>
  <si>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</si>
  <si>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</si>
  <si>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</si>
  <si>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</si>
  <si>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</si>
  <si>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</si>
  <si>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</si>
  <si>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</si>
  <si>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</si>
  <si>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</si>
  <si>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</si>
  <si>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</si>
  <si>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</si>
  <si>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</si>
  <si>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</si>
  <si>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</si>
  <si>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</si>
  <si>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</si>
  <si>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</si>
  <si>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</si>
  <si>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</si>
  <si>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</si>
  <si>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</si>
  <si>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</si>
  <si>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</si>
  <si>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</si>
  <si>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</si>
  <si>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</si>
  <si>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</si>
  <si>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</si>
  <si>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</si>
  <si>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</si>
  <si>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</si>
  <si>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</si>
  <si>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</si>
  <si>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</si>
  <si>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</si>
  <si>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</si>
  <si>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</si>
  <si>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</si>
  <si>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</si>
  <si>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</si>
  <si>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</si>
  <si>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</si>
  <si>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</si>
  <si>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</si>
  <si>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</si>
  <si>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</si>
  <si>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</si>
  <si>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</si>
  <si>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</si>
  <si>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</si>
  <si>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</si>
  <si>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</si>
  <si>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</si>
  <si>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</si>
  <si>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</si>
  <si>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</si>
  <si>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</si>
  <si>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</si>
  <si>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</si>
  <si>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</si>
  <si>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</si>
  <si>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</si>
  <si>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</si>
  <si>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</si>
  <si>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</si>
  <si>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</si>
  <si>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</si>
  <si>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</si>
  <si>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</si>
  <si>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</si>
  <si>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</si>
  <si>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</si>
  <si>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</si>
  <si>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</si>
  <si>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</si>
  <si>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</si>
  <si>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</si>
  <si>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</si>
  <si>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</si>
  <si>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</si>
  <si>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</si>
  <si>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</si>
  <si>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</si>
  <si>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</si>
  <si>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</si>
  <si>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</si>
  <si>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</si>
  <si>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</si>
  <si>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</si>
  <si>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</si>
  <si>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</si>
  <si>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</si>
  <si>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</si>
  <si>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</si>
  <si>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</si>
  <si>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</si>
  <si>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</si>
  <si>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</si>
  <si>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</si>
  <si>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</si>
  <si>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</si>
  <si>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</si>
  <si>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</si>
  <si>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</si>
  <si>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</si>
  <si>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</si>
  <si>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</si>
  <si>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</si>
  <si>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</si>
  <si>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</si>
  <si>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</si>
  <si>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</si>
  <si>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</si>
  <si>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</si>
  <si>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</si>
  <si>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</si>
  <si>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</si>
  <si>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</si>
  <si>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</si>
  <si>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</si>
  <si>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</si>
  <si>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</si>
  <si>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</si>
  <si>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</si>
  <si>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</si>
  <si>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</si>
  <si>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</si>
  <si>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</si>
  <si>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</si>
  <si>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</si>
  <si>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</si>
  <si>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</si>
  <si>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</si>
  <si>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</si>
  <si>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</si>
  <si>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</si>
  <si>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</si>
  <si>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</si>
  <si>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</si>
  <si>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</si>
  <si>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</si>
  <si>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</si>
  <si>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</si>
  <si>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</si>
  <si>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</si>
  <si>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</si>
  <si>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</si>
  <si>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</si>
  <si>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</si>
  <si>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</si>
  <si>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</si>
  <si>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</si>
  <si>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</si>
  <si>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</si>
  <si>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</si>
  <si>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</si>
  <si>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</si>
  <si>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</si>
  <si>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</si>
  <si>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</si>
  <si>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</si>
  <si>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</si>
  <si>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</si>
  <si>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</si>
  <si>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</si>
  <si>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</si>
  <si>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</si>
  <si>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</si>
  <si>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</si>
  <si>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</si>
  <si>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</si>
  <si>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</si>
  <si>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</si>
  <si>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</si>
  <si>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</si>
  <si>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</si>
  <si>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</si>
  <si>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</si>
  <si>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</si>
  <si>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</si>
  <si>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</si>
  <si>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</si>
  <si>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</si>
  <si>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</si>
  <si>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</si>
  <si>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</si>
  <si>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</si>
  <si>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</si>
  <si>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</si>
  <si>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</si>
  <si>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</si>
  <si>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</si>
  <si>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</si>
  <si>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</si>
  <si>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</si>
  <si>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</si>
  <si>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</si>
  <si>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</si>
  <si>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</si>
  <si>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</si>
  <si>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</si>
  <si>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</si>
  <si>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</si>
  <si>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</si>
  <si>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</si>
  <si>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</si>
  <si>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</si>
  <si>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</si>
  <si>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</si>
  <si>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</si>
  <si>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</si>
  <si>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</si>
  <si>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</si>
  <si>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</si>
  <si>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</si>
  <si>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</si>
  <si>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</si>
  <si>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</si>
  <si>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</si>
  <si>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</si>
  <si>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</si>
  <si>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</si>
  <si>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</si>
  <si>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</si>
  <si>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</si>
  <si>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</si>
  <si>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</si>
  <si>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</si>
  <si>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</si>
  <si>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</si>
  <si>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</si>
  <si>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</si>
  <si>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</si>
  <si>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</si>
  <si>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</si>
  <si>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</si>
  <si>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</si>
  <si>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</si>
  <si>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</si>
  <si>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</si>
  <si>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</si>
  <si>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</si>
  <si>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</si>
  <si>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</si>
  <si>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</si>
  <si>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</si>
  <si>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</si>
  <si>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</si>
  <si>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</si>
  <si>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</si>
  <si>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</si>
  <si>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</si>
  <si>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</si>
  <si>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</si>
  <si>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</si>
  <si>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</si>
  <si>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</si>
  <si>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</si>
  <si>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</si>
  <si>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</si>
  <si>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</si>
  <si>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</si>
  <si>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</si>
  <si>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</si>
  <si>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</si>
  <si>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</si>
  <si>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</si>
  <si>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</si>
  <si>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</si>
  <si>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</si>
  <si>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</si>
  <si>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</si>
  <si>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</si>
  <si>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</si>
  <si>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</si>
  <si>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</si>
  <si>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</si>
  <si>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</si>
  <si>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</si>
  <si>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</si>
  <si>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</si>
  <si>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</si>
  <si>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</si>
  <si>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</si>
  <si>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</si>
  <si>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</si>
  <si>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</si>
  <si>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</si>
  <si>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</si>
  <si>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</si>
  <si>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</si>
  <si>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</si>
  <si>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</si>
  <si>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</si>
  <si>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</si>
  <si>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</si>
  <si>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</si>
  <si>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</si>
  <si>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</si>
  <si>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</si>
  <si>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</si>
  <si>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</si>
  <si>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</si>
  <si>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</si>
  <si>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</si>
  <si>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</si>
  <si>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</si>
  <si>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</si>
  <si>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</si>
  <si>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</si>
  <si>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</si>
  <si>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</si>
  <si>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</si>
  <si>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</si>
  <si>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</si>
  <si>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</si>
  <si>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</si>
  <si>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</si>
  <si>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</si>
  <si>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</si>
  <si>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</si>
  <si>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</si>
  <si>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</si>
  <si>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</si>
  <si>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</si>
  <si>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</si>
  <si>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</si>
  <si>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</si>
  <si>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</si>
  <si>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</si>
  <si>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</si>
  <si>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</si>
  <si>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</si>
  <si>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</si>
  <si>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</si>
  <si>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</si>
  <si>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</si>
  <si>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</si>
  <si>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</si>
  <si>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</si>
  <si>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</si>
  <si>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</si>
  <si>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</si>
  <si>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</si>
  <si>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</si>
  <si>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</si>
  <si>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</si>
  <si>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</si>
  <si>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</si>
  <si>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</si>
  <si>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</si>
  <si>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</si>
  <si>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</si>
  <si>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</si>
  <si>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</si>
  <si>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</si>
  <si>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</si>
  <si>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</si>
  <si>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</si>
  <si>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</si>
  <si>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</si>
  <si>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</si>
  <si>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</si>
  <si>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</si>
  <si>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</si>
  <si>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</si>
  <si>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</si>
  <si>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</si>
  <si>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</si>
  <si>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</si>
  <si>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</si>
  <si>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</si>
  <si>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</si>
  <si>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</si>
  <si>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</si>
  <si>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</si>
  <si>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</si>
  <si>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</si>
  <si>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</si>
  <si>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</si>
  <si>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</si>
  <si>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</si>
  <si>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</si>
  <si>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</si>
  <si>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</si>
  <si>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</si>
  <si>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</si>
  <si>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</si>
  <si>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</si>
  <si>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</si>
  <si>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</si>
  <si>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</si>
  <si>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</si>
  <si>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</si>
  <si>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</si>
  <si>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</si>
  <si>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</si>
  <si>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</si>
  <si>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</si>
  <si>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</si>
  <si>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</si>
  <si>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</si>
  <si>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</si>
  <si>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</si>
  <si>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</si>
  <si>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</si>
  <si>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</si>
  <si>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</si>
  <si>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</si>
  <si>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</si>
  <si>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</si>
  <si>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</si>
  <si>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</si>
  <si>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</si>
  <si>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</si>
  <si>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</si>
  <si>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</si>
  <si>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</si>
  <si>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</si>
  <si>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</si>
  <si>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</si>
  <si>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</si>
  <si>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</si>
  <si>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</si>
  <si>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</si>
  <si>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</si>
  <si>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</si>
  <si>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</si>
  <si>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</si>
  <si>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</si>
  <si>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</si>
  <si>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</si>
  <si>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</si>
  <si>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</si>
  <si>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</si>
  <si>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</si>
  <si>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</si>
  <si>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</si>
  <si>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</si>
  <si>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</si>
  <si>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</si>
  <si>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</si>
  <si>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</si>
  <si>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</si>
  <si>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</si>
  <si>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</si>
  <si>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</si>
  <si>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</si>
  <si>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</si>
  <si>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</si>
  <si>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</si>
  <si>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</si>
  <si>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</si>
  <si>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</si>
  <si>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</si>
  <si>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</si>
  <si>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</si>
  <si>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</si>
  <si>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</si>
  <si>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</si>
  <si>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</si>
  <si>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</si>
  <si>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</si>
  <si>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</si>
  <si>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</si>
  <si>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</si>
  <si>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</si>
  <si>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</si>
  <si>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</si>
  <si>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</si>
  <si>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</si>
  <si>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</si>
  <si>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</si>
  <si>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</si>
  <si>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</si>
  <si>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</si>
  <si>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</si>
  <si>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</si>
  <si>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</si>
  <si>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</si>
  <si>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</si>
  <si>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</si>
  <si>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</si>
  <si>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</si>
  <si>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</si>
  <si>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</si>
  <si>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</si>
  <si>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</si>
  <si>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</si>
  <si>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</si>
  <si>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</si>
  <si>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</si>
  <si>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</si>
  <si>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</si>
  <si>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</si>
  <si>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</si>
  <si>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</si>
  <si>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</si>
  <si>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</si>
  <si>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</si>
  <si>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</si>
  <si>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</si>
  <si>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</si>
  <si>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</si>
  <si>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</si>
  <si>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</si>
  <si>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</si>
  <si>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</si>
  <si>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</si>
  <si>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</si>
  <si>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</si>
  <si>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</si>
  <si>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</si>
  <si>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</si>
  <si>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</si>
  <si>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</si>
  <si>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</si>
  <si>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</si>
  <si>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</si>
  <si>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</si>
  <si>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</si>
  <si>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</si>
  <si>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</si>
  <si>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</si>
  <si>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</si>
  <si>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</si>
  <si>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</si>
  <si>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</si>
  <si>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</si>
  <si>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</si>
  <si>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</si>
  <si>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</si>
  <si>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</si>
  <si>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</si>
  <si>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</si>
  <si>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</si>
  <si>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</si>
  <si>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</si>
  <si>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</si>
  <si>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</si>
  <si>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</si>
  <si>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</si>
  <si>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</si>
  <si>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</si>
  <si>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</si>
  <si>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</si>
  <si>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</si>
  <si>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</si>
  <si>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</si>
  <si>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</si>
  <si>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</si>
  <si>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</si>
  <si>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</si>
  <si>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</si>
  <si>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</si>
  <si>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</si>
  <si>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</si>
  <si>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</si>
  <si>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</si>
  <si>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</si>
  <si>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</si>
  <si>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</si>
  <si>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</si>
  <si>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</si>
  <si>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</si>
  <si>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</si>
  <si>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</si>
  <si>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</si>
  <si>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</si>
  <si>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</si>
  <si>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</si>
  <si>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</si>
  <si>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</si>
  <si>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</si>
  <si>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</si>
  <si>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</si>
  <si>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</si>
  <si>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</si>
  <si>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</si>
  <si>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</si>
  <si>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</si>
  <si>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</si>
  <si>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</si>
  <si>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</si>
  <si>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</si>
  <si>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</si>
  <si>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</si>
  <si>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</si>
  <si>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</si>
  <si>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</si>
  <si>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</si>
  <si>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</si>
  <si>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</si>
  <si>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</si>
  <si>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</si>
  <si>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</si>
  <si>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</si>
  <si>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</si>
  <si>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</si>
  <si>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</si>
  <si>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</si>
  <si>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</si>
  <si>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</si>
  <si>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</si>
  <si>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</si>
  <si>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</si>
  <si>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</si>
  <si>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</si>
  <si>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</si>
  <si>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</si>
  <si>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</si>
  <si>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</si>
  <si>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</si>
  <si>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</si>
  <si>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</si>
  <si>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</si>
  <si>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</si>
  <si>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</si>
  <si>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</si>
  <si>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</si>
  <si>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</si>
  <si>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</si>
  <si>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</si>
  <si>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</si>
  <si>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</si>
  <si>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</si>
  <si>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</si>
  <si>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</si>
  <si>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</si>
  <si>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</si>
  <si>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</si>
  <si>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</si>
  <si>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</si>
  <si>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</si>
  <si>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</si>
  <si>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</si>
  <si>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</si>
  <si>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</si>
  <si>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</si>
  <si>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</si>
  <si>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</si>
  <si>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</si>
  <si>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</si>
  <si>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</si>
  <si>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</si>
  <si>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</si>
  <si>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</si>
  <si>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</si>
  <si>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</si>
  <si>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</si>
  <si>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</si>
  <si>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</si>
  <si>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</si>
  <si>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</si>
  <si>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</si>
  <si>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</si>
  <si>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</si>
  <si>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</si>
  <si>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</si>
  <si>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</si>
  <si>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</si>
  <si>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</si>
  <si>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</si>
  <si>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</si>
  <si>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</si>
  <si>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</si>
  <si>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</si>
  <si>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</si>
  <si>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</si>
  <si>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</si>
  <si>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</si>
  <si>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</si>
  <si>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</si>
  <si>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</si>
  <si>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</si>
  <si>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</si>
  <si>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</si>
  <si>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</si>
  <si>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</si>
  <si>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</si>
  <si>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</si>
  <si>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</si>
  <si>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</si>
  <si>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</si>
  <si>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</si>
  <si>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</si>
  <si>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</si>
  <si>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</si>
  <si>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</si>
  <si>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</si>
  <si>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</si>
  <si>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</si>
  <si>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</si>
  <si>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</si>
  <si>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</si>
  <si>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</si>
  <si>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</si>
  <si>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</si>
  <si>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</si>
  <si>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</si>
  <si>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</si>
  <si>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</si>
  <si>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</si>
  <si>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</si>
  <si>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</si>
  <si>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</si>
  <si>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</si>
  <si>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</si>
  <si>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</si>
  <si>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</si>
  <si>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</si>
  <si>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</si>
  <si>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</si>
  <si>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</si>
  <si>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</si>
  <si>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</si>
  <si>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</si>
  <si>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</si>
  <si>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</si>
  <si>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</si>
  <si>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</si>
  <si>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</si>
  <si>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</si>
  <si>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</si>
  <si>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</si>
  <si>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</si>
  <si>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</si>
  <si>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</si>
  <si>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</si>
  <si>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</si>
  <si>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</si>
  <si>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</si>
  <si>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</si>
  <si>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</si>
  <si>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</si>
  <si>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</si>
  <si>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</si>
  <si>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</si>
  <si>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</si>
  <si>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</si>
  <si>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</si>
  <si>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</si>
  <si>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</si>
  <si>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</si>
  <si>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</si>
  <si>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</si>
  <si>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</si>
  <si>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</si>
  <si>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</si>
  <si>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</si>
  <si>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</si>
  <si>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</si>
  <si>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</si>
  <si>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</si>
  <si>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</si>
  <si>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</si>
  <si>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</si>
  <si>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</si>
  <si>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</si>
  <si>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</si>
  <si>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</si>
  <si>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</si>
  <si>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</si>
  <si>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</si>
  <si>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</si>
  <si>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</si>
  <si>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</si>
  <si>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</si>
  <si>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</si>
  <si>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</si>
  <si>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</si>
  <si>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</si>
  <si>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</si>
  <si>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</si>
  <si>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</si>
  <si>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</si>
  <si>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</si>
  <si>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</si>
  <si>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</si>
  <si>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</si>
  <si>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</si>
  <si>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</si>
  <si>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</si>
  <si>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</si>
  <si>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</si>
  <si>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</si>
  <si>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</si>
  <si>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</si>
  <si>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</si>
  <si>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</si>
  <si>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</si>
  <si>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</si>
  <si>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</si>
  <si>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</si>
  <si>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</si>
  <si>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</si>
  <si>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</si>
  <si>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</si>
  <si>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</si>
  <si>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</si>
  <si>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</si>
  <si>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</si>
  <si>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</si>
  <si>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</si>
  <si>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</si>
  <si>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</si>
  <si>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</si>
  <si>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</si>
  <si>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</si>
  <si>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</si>
  <si>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</si>
  <si>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</si>
  <si>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</si>
  <si>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</si>
  <si>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</si>
  <si>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</si>
  <si>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</si>
  <si>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</si>
  <si>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</si>
  <si>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</si>
  <si>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</si>
  <si>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</si>
  <si>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</si>
  <si>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</si>
  <si>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</si>
  <si>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</si>
  <si>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</si>
  <si>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</si>
  <si>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</si>
  <si>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</si>
  <si>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</si>
  <si>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</si>
  <si>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</si>
  <si>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</si>
  <si>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</si>
  <si>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</si>
  <si>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</si>
  <si>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</si>
  <si>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</si>
  <si>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</si>
  <si>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</si>
  <si>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</si>
  <si>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</si>
  <si>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</si>
  <si>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</si>
  <si>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</si>
  <si>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</si>
  <si>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</si>
  <si>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</si>
  <si>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</si>
  <si>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</si>
  <si>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</si>
  <si>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</si>
  <si>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</si>
  <si>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</si>
  <si>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</si>
  <si>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</si>
  <si>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</si>
  <si>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</si>
  <si>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</si>
  <si>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</si>
  <si>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</si>
  <si>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</si>
  <si>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</si>
  <si>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</si>
  <si>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</si>
  <si>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</si>
  <si>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</si>
  <si>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</si>
  <si>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</si>
  <si>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</si>
  <si>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</si>
  <si>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</si>
  <si>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</si>
  <si>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</si>
  <si>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</si>
  <si>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</si>
  <si>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</si>
  <si>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</si>
  <si>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</si>
  <si>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</si>
  <si>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</si>
  <si>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</si>
  <si>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</si>
  <si>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</si>
  <si>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</si>
  <si>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</si>
  <si>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</si>
  <si>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</si>
  <si>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</si>
  <si>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</si>
  <si>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</si>
  <si>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</si>
  <si>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</si>
  <si>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</si>
  <si>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</si>
  <si>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</si>
  <si>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</si>
  <si>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</si>
  <si>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</si>
  <si>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</si>
  <si>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</si>
  <si>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</si>
  <si>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</si>
  <si>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</si>
  <si>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</si>
  <si>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</si>
  <si>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</si>
  <si>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</si>
  <si>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</si>
  <si>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</si>
  <si>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</si>
  <si>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</si>
  <si>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</si>
  <si>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</si>
  <si>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</si>
  <si>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</si>
  <si>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</si>
  <si>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</si>
  <si>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</si>
  <si>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</si>
  <si>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</si>
  <si>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</si>
  <si>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</si>
  <si>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</si>
  <si>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</si>
  <si>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</si>
  <si>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</si>
  <si>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</si>
  <si>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</si>
  <si>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</si>
  <si>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</si>
  <si>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</si>
  <si>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</si>
  <si>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</si>
  <si>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</si>
  <si>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</si>
  <si>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</si>
  <si>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</si>
  <si>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</si>
  <si>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</si>
  <si>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</si>
  <si>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</si>
  <si>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</si>
  <si>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</si>
  <si>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</si>
  <si>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</si>
  <si>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</si>
  <si>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</si>
  <si>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</si>
  <si>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</si>
  <si>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</si>
  <si>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</si>
  <si>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</si>
  <si>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</si>
  <si>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</si>
  <si>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</si>
  <si>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</si>
  <si>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</si>
  <si>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</si>
  <si>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</si>
  <si>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</si>
  <si>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</si>
  <si>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</si>
  <si>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</si>
  <si>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</si>
  <si>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</si>
  <si>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</si>
  <si>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</si>
  <si>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</si>
  <si>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</si>
  <si>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</si>
  <si>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</si>
  <si>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</si>
  <si>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</si>
  <si>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</si>
  <si>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</si>
  <si>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</si>
  <si>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</si>
  <si>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</si>
  <si>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</si>
  <si>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</si>
  <si>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</si>
  <si>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</si>
  <si>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</si>
  <si>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</si>
  <si>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</si>
  <si>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</si>
  <si>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</si>
  <si>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</si>
  <si>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</si>
  <si>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</si>
  <si>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</si>
  <si>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</si>
  <si>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</si>
  <si>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</si>
  <si>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</si>
  <si>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</si>
  <si>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</si>
  <si>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</si>
  <si>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</si>
  <si>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</si>
  <si>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</si>
  <si>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</si>
  <si>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</si>
  <si>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</si>
  <si>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</si>
  <si>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</si>
  <si>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</si>
  <si>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</si>
  <si>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</si>
  <si>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</si>
  <si>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</si>
  <si>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</si>
  <si>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</si>
  <si>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</si>
  <si>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</si>
  <si>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</si>
  <si>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</si>
  <si>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</si>
  <si>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</si>
  <si>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</si>
  <si>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</si>
  <si>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</si>
  <si>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</si>
  <si>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</si>
  <si>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</si>
  <si>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</si>
  <si>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</si>
  <si>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</si>
  <si>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</si>
  <si>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</si>
  <si>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</si>
  <si>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</si>
  <si>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</si>
  <si>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</si>
  <si>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</si>
  <si>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</si>
  <si>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</si>
  <si>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</si>
  <si>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</si>
  <si>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</si>
  <si>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</si>
  <si>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</si>
  <si>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</si>
  <si>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</si>
  <si>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</si>
  <si>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</si>
  <si>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</si>
  <si>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</si>
  <si>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</si>
  <si>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</si>
  <si>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</si>
  <si>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</si>
  <si>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</si>
  <si>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</si>
  <si>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</si>
  <si>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</si>
  <si>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</si>
  <si>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</si>
  <si>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</si>
  <si>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</si>
  <si>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</si>
  <si>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</si>
  <si>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</si>
  <si>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</si>
  <si>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</si>
  <si>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</si>
  <si>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</si>
  <si>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</si>
  <si>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</si>
  <si>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</si>
  <si>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</si>
  <si>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</si>
  <si>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</si>
  <si>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</si>
  <si>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</si>
  <si>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</si>
  <si>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</si>
  <si>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</si>
  <si>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</si>
  <si>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</si>
  <si>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</si>
  <si>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</si>
  <si>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</si>
  <si>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</si>
  <si>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</si>
  <si>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</si>
  <si>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</si>
  <si>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</si>
  <si>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</si>
  <si>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</si>
  <si>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</si>
  <si>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</si>
  <si>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</si>
  <si>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</si>
  <si>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</si>
  <si>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</si>
  <si>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</si>
  <si>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</si>
  <si>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</si>
  <si>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</si>
  <si>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</si>
  <si>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</si>
  <si>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</si>
  <si>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</si>
  <si>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</si>
  <si>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</si>
  <si>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</si>
  <si>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</si>
  <si>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</si>
  <si>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</si>
  <si>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</si>
  <si>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</si>
  <si>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</si>
  <si>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</si>
  <si>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</si>
  <si>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</si>
  <si>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</si>
  <si>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</si>
  <si>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</si>
  <si>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</si>
  <si>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</si>
  <si>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</si>
  <si>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</si>
  <si>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</si>
  <si>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</si>
  <si>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</si>
  <si>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</si>
  <si>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</si>
  <si>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</si>
  <si>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</si>
  <si>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</si>
  <si>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</si>
  <si>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</si>
  <si>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</si>
  <si>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</si>
  <si>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</si>
  <si>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</si>
  <si>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</si>
  <si>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</si>
  <si>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</si>
  <si>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</si>
  <si>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</si>
  <si>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</si>
  <si>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</si>
  <si>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</si>
  <si>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</si>
  <si>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</si>
  <si>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</si>
  <si>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</si>
  <si>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</si>
  <si>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</si>
  <si>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</si>
  <si>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</si>
  <si>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</si>
  <si>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</si>
  <si>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</si>
  <si>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</si>
  <si>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</si>
  <si>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</si>
  <si>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</si>
  <si>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</si>
  <si>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</si>
  <si>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</si>
  <si>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</si>
  <si>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</si>
  <si>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</si>
  <si>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</si>
  <si>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</si>
  <si>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</si>
  <si>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</si>
  <si>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</si>
  <si>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</si>
  <si>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</si>
  <si>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</si>
  <si>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</si>
  <si>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</si>
  <si>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</si>
  <si>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</si>
  <si>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</si>
  <si>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</si>
  <si>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</si>
  <si>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</si>
  <si>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</si>
  <si>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</si>
  <si>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</si>
  <si>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</si>
  <si>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</si>
  <si>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</si>
  <si>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</si>
  <si>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</si>
  <si>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</si>
  <si>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</si>
  <si>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</si>
  <si>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</si>
  <si>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</si>
  <si>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</si>
  <si>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</si>
  <si>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</si>
  <si>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</si>
  <si>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</si>
  <si>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</si>
  <si>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</si>
  <si>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</si>
  <si>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</si>
  <si>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</si>
  <si>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</si>
  <si>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</si>
  <si>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</si>
  <si>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</si>
  <si>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</si>
  <si>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</si>
  <si>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</si>
  <si>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</si>
  <si>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</si>
  <si>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</si>
  <si>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</si>
  <si>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</si>
  <si>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</si>
  <si>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</si>
  <si>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</si>
  <si>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</si>
  <si>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</si>
  <si>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</si>
  <si>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</si>
  <si>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</si>
  <si>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</si>
  <si>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</si>
  <si>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</si>
  <si>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</si>
  <si>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</si>
  <si>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</si>
  <si>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</si>
  <si>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</si>
  <si>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</si>
  <si>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</si>
  <si>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</si>
  <si>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</si>
  <si>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</si>
  <si>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</si>
  <si>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</si>
  <si>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</si>
  <si>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</si>
  <si>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</si>
  <si>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</si>
  <si>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</si>
  <si>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</si>
  <si>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</si>
  <si>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</si>
  <si>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</si>
  <si>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</si>
  <si>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</si>
  <si>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</si>
  <si>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</si>
  <si>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</si>
  <si>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</si>
  <si>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</si>
  <si>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</si>
  <si>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</si>
  <si>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</si>
  <si>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</si>
  <si>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</si>
  <si>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</si>
  <si>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</si>
  <si>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</si>
  <si>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</si>
  <si>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</si>
  <si>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</si>
  <si>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</si>
  <si>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</si>
  <si>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</si>
  <si>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</si>
  <si>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</si>
  <si>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</si>
  <si>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</si>
  <si>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</si>
  <si>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</si>
  <si>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</si>
  <si>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</si>
  <si>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</si>
  <si>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</si>
  <si>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</si>
  <si>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</si>
  <si>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</si>
  <si>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</si>
  <si>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</si>
  <si>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</si>
  <si>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</si>
  <si>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</si>
  <si>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</si>
  <si>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</si>
  <si>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</si>
  <si>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</si>
  <si>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</si>
  <si>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</si>
  <si>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</si>
  <si>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</si>
  <si>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</si>
  <si>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</si>
  <si>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</si>
  <si>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</si>
  <si>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</si>
  <si>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</si>
  <si>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</si>
  <si>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</si>
  <si>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</si>
  <si>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</si>
  <si>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</si>
  <si>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</si>
  <si>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</si>
  <si>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</si>
  <si>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</si>
  <si>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</si>
  <si>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</si>
  <si>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</si>
  <si>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</si>
  <si>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</si>
  <si>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</si>
  <si>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</si>
  <si>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</si>
  <si>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</si>
  <si>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</si>
  <si>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</si>
  <si>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</si>
  <si>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</si>
  <si>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</si>
  <si>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</si>
  <si>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</si>
  <si>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</si>
  <si>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</si>
  <si>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</si>
  <si>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</si>
  <si>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</si>
  <si>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</si>
  <si>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</si>
  <si>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</si>
  <si>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</si>
  <si>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</si>
  <si>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</si>
  <si>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</si>
  <si>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</si>
  <si>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</si>
  <si>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</si>
  <si>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</si>
  <si>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</si>
  <si>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</si>
  <si>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</si>
  <si>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</si>
  <si>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</si>
  <si>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</si>
  <si>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</si>
  <si>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</si>
  <si>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</si>
  <si>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</si>
  <si>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</si>
  <si>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</si>
  <si>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</si>
  <si>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</si>
  <si>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</si>
  <si>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</si>
  <si>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</si>
  <si>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</si>
  <si>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</si>
  <si>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</si>
  <si>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</si>
  <si>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</si>
  <si>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</si>
  <si>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</si>
  <si>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</si>
  <si>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</si>
  <si>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</si>
  <si>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</si>
  <si>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</si>
  <si>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</si>
  <si>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</si>
  <si>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</si>
  <si>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</si>
  <si>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</si>
  <si>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</si>
  <si>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</si>
  <si>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</si>
  <si>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</si>
  <si>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</si>
  <si>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</si>
  <si>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</si>
  <si>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</si>
  <si>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</si>
  <si>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</si>
  <si>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</si>
  <si>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</si>
  <si>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</si>
  <si>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</si>
  <si>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</si>
  <si>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</si>
  <si>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</si>
  <si>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</si>
  <si>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</si>
  <si>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</si>
  <si>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</si>
  <si>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</si>
  <si>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</si>
  <si>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</si>
  <si>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</si>
  <si>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</si>
  <si>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</si>
  <si>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</si>
  <si>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</si>
  <si>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</si>
  <si>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</si>
  <si>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</si>
  <si>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</si>
  <si>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</si>
  <si>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</si>
  <si>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</si>
  <si>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</si>
  <si>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</si>
  <si>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</si>
  <si>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</si>
  <si>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</si>
  <si>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</si>
  <si>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</si>
  <si>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</si>
  <si>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</si>
  <si>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</si>
  <si>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</si>
  <si>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</si>
  <si>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</si>
  <si>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</si>
  <si>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</si>
  <si>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</si>
  <si>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</si>
  <si>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</si>
  <si>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</si>
  <si>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</si>
  <si>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</si>
  <si>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</si>
  <si>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</si>
  <si>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</si>
  <si>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</si>
  <si>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</si>
  <si>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</si>
  <si>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</si>
  <si>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</si>
  <si>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</si>
  <si>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</si>
  <si>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</si>
  <si>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</si>
  <si>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</si>
  <si>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</si>
  <si>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</si>
  <si>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</si>
  <si>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</si>
  <si>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</si>
  <si>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</si>
  <si>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</si>
  <si>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</si>
  <si>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</si>
  <si>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</si>
  <si>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</si>
  <si>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</si>
  <si>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</si>
  <si>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</si>
  <si>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</si>
  <si>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</si>
  <si>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</si>
  <si>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</si>
  <si>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</si>
  <si>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</si>
  <si>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</si>
  <si>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</si>
  <si>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</si>
  <si>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</si>
  <si>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</si>
  <si>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</si>
  <si>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</si>
  <si>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</si>
  <si>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</si>
  <si>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</si>
  <si>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</si>
  <si>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</si>
  <si>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</si>
  <si>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</si>
  <si>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</si>
  <si>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</si>
  <si>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</si>
  <si>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</si>
  <si>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</si>
  <si>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</si>
  <si>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</si>
  <si>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</si>
  <si>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</si>
  <si>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</si>
  <si>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</si>
  <si>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</si>
  <si>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</si>
  <si>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</si>
  <si>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</si>
  <si>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</si>
  <si>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</si>
  <si>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</si>
  <si>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</si>
  <si>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</si>
  <si>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</si>
  <si>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</si>
  <si>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</si>
  <si>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</si>
  <si>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</si>
  <si>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</si>
  <si>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</si>
  <si>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</si>
  <si>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</si>
  <si>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</si>
  <si>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</si>
  <si>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</si>
  <si>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</si>
  <si>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</si>
  <si>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</si>
  <si>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</si>
  <si>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</si>
  <si>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</si>
  <si>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</si>
  <si>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</si>
  <si>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</si>
  <si>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</si>
  <si>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</si>
  <si>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</si>
  <si>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</si>
  <si>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</si>
  <si>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</si>
  <si>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</si>
  <si>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</si>
  <si>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</si>
  <si>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</si>
  <si>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</si>
  <si>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</si>
  <si>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</si>
  <si>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</si>
  <si>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</si>
  <si>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</si>
  <si>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</si>
  <si>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</si>
  <si>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</si>
  <si>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</si>
  <si>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</si>
  <si>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</si>
  <si>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</si>
  <si>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</si>
  <si>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</si>
  <si>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</si>
  <si>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</si>
  <si>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</si>
  <si>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</si>
  <si>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</si>
  <si>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</si>
  <si>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</si>
  <si>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</si>
  <si>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</si>
  <si>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</si>
  <si>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</si>
  <si>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</si>
  <si>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</si>
  <si>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</si>
  <si>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</si>
  <si>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</si>
  <si>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</si>
  <si>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</si>
  <si>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</si>
  <si>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</si>
  <si>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</si>
  <si>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</si>
  <si>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</si>
  <si>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</si>
  <si>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</si>
  <si>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</si>
  <si>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</si>
  <si>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</si>
  <si>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</si>
  <si>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</si>
  <si>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</si>
  <si>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</si>
  <si>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</si>
  <si>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</si>
  <si>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</si>
  <si>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</si>
  <si>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</si>
  <si>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</si>
  <si>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</si>
  <si>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</si>
  <si>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</si>
  <si>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</si>
  <si>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</si>
  <si>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</si>
  <si>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</si>
  <si>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</si>
  <si>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</si>
  <si>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</si>
  <si>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</si>
  <si>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</si>
  <si>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</si>
  <si>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</si>
  <si>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</si>
  <si>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</si>
  <si>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</si>
  <si>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</si>
  <si>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</si>
  <si>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</si>
  <si>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</si>
  <si>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</si>
  <si>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</si>
  <si>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</si>
  <si>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</si>
  <si>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</si>
  <si>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</si>
  <si>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</si>
  <si>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</si>
  <si>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</si>
  <si>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</si>
  <si>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</si>
  <si>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</si>
  <si>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</si>
  <si>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</si>
  <si>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</si>
  <si>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</si>
  <si>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</si>
  <si>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</si>
  <si>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</si>
  <si>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</si>
  <si>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</si>
  <si>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</si>
  <si>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</si>
  <si>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</si>
  <si>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</si>
  <si>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</si>
  <si>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</si>
  <si>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</si>
  <si>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</si>
  <si>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</si>
  <si>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</si>
  <si>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</si>
  <si>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</si>
  <si>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</si>
  <si>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</si>
  <si>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</si>
  <si>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</si>
  <si>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</si>
  <si>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</si>
  <si>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</si>
  <si>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</si>
  <si>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</si>
  <si>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</si>
  <si>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</si>
  <si>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</si>
  <si>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</si>
  <si>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</si>
  <si>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</si>
  <si>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</si>
  <si>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</si>
  <si>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</si>
  <si>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</si>
  <si>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</si>
  <si>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</si>
  <si>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</si>
  <si>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</si>
  <si>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</si>
  <si>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</si>
  <si>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</si>
  <si>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</si>
  <si>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</si>
  <si>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</si>
  <si>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</si>
  <si>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</si>
  <si>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</si>
  <si>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</si>
  <si>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</si>
  <si>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</si>
  <si>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</si>
  <si>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</si>
  <si>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</si>
  <si>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</si>
  <si>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</si>
  <si>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</si>
  <si>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</si>
  <si>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</si>
  <si>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</si>
  <si>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</si>
  <si>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</si>
  <si>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</si>
  <si>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</si>
  <si>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</si>
  <si>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</si>
  <si>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</si>
  <si>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</si>
  <si>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</si>
  <si>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</si>
  <si>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</si>
  <si>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</si>
  <si>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</si>
  <si>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</si>
  <si>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</si>
  <si>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</si>
  <si>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</si>
  <si>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</si>
  <si>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</si>
  <si>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</si>
  <si>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</si>
  <si>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</si>
  <si>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</si>
  <si>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</si>
  <si>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</si>
  <si>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</si>
  <si>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</si>
  <si>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</si>
  <si>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</si>
  <si>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</si>
  <si>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</si>
  <si>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</si>
  <si>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</si>
  <si>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</si>
  <si>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</si>
  <si>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</si>
  <si>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</si>
  <si>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</si>
  <si>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</si>
  <si>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</si>
  <si>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</si>
  <si>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</si>
  <si>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</si>
  <si>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</si>
  <si>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</si>
  <si>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</si>
  <si>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</si>
  <si>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</si>
  <si>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</si>
  <si>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</si>
  <si>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</si>
  <si>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</si>
  <si>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</si>
  <si>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</si>
  <si>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</si>
  <si>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</si>
  <si>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</si>
  <si>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</si>
  <si>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</si>
  <si>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</si>
  <si>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</si>
  <si>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</si>
  <si>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</si>
  <si>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</si>
  <si>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</si>
  <si>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</si>
  <si>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</si>
  <si>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</si>
  <si>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</si>
  <si>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</si>
  <si>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</si>
  <si>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</si>
  <si>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</si>
  <si>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</si>
  <si>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</si>
  <si>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</si>
  <si>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</si>
  <si>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</si>
  <si>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</si>
  <si>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</si>
  <si>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</si>
  <si>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</si>
  <si>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</si>
  <si>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</si>
  <si>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</si>
  <si>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</si>
  <si>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</si>
  <si>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</si>
  <si>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</si>
  <si>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</si>
  <si>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</si>
  <si>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</si>
  <si>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</si>
  <si>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</si>
  <si>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</si>
  <si>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</si>
  <si>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</si>
  <si>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</si>
  <si>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</si>
  <si>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</si>
  <si>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</si>
  <si>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</si>
  <si>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</si>
  <si>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</si>
  <si>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</si>
  <si>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</si>
  <si>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</si>
  <si>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</si>
  <si>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</si>
  <si>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</si>
  <si>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</si>
  <si>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</si>
  <si>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</si>
  <si>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</si>
  <si>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</si>
  <si>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</si>
  <si>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</si>
  <si>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</si>
  <si>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</si>
  <si>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</si>
  <si>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</si>
  <si>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</si>
  <si>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</si>
  <si>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</si>
  <si>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</si>
  <si>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</si>
  <si>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</si>
  <si>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</si>
  <si>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</si>
  <si>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</si>
  <si>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</si>
  <si>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</si>
  <si>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</si>
  <si>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</si>
  <si>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</si>
  <si>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</si>
  <si>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</si>
  <si>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</si>
  <si>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</si>
  <si>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</si>
  <si>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</si>
  <si>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</si>
  <si>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</si>
  <si>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</si>
  <si>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</si>
  <si>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</si>
  <si>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</si>
  <si>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</si>
  <si>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</si>
  <si>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</si>
  <si>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</si>
  <si>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</si>
  <si>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</si>
  <si>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</si>
  <si>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</si>
  <si>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</si>
  <si>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</si>
  <si>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</si>
  <si>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</si>
  <si>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</si>
  <si>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</si>
  <si>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</si>
  <si>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</si>
  <si>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</si>
  <si>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</si>
  <si>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</si>
  <si>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</si>
  <si>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</si>
  <si>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</si>
  <si>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</si>
  <si>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</si>
  <si>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</si>
  <si>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</si>
  <si>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</si>
  <si>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</si>
  <si>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</si>
  <si>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</si>
  <si>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</si>
  <si>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</si>
  <si>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</si>
  <si>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</si>
  <si>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</si>
  <si>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</si>
  <si>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</si>
  <si>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</si>
  <si>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</si>
  <si>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</si>
  <si>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</si>
  <si>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</si>
  <si>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</si>
  <si>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</si>
  <si>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</si>
  <si>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</si>
  <si>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</si>
  <si>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</si>
  <si>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</si>
  <si>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</si>
  <si>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</si>
  <si>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</si>
  <si>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</si>
  <si>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</si>
  <si>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</si>
  <si>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</si>
  <si>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</si>
  <si>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</si>
  <si>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</si>
  <si>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</si>
  <si>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</si>
  <si>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</si>
  <si>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</si>
  <si>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</si>
  <si>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</si>
  <si>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</si>
  <si>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</si>
  <si>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</si>
  <si>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</si>
  <si>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</si>
  <si>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</si>
  <si>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</si>
  <si>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</si>
  <si>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</si>
  <si>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</si>
  <si>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</si>
  <si>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</si>
  <si>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</si>
  <si>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</si>
  <si>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</si>
  <si>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</si>
  <si>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</si>
  <si>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</si>
  <si>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</si>
  <si>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</si>
  <si>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</si>
  <si>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</si>
  <si>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</si>
  <si>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</si>
  <si>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</si>
  <si>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</si>
  <si>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</si>
  <si>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</si>
  <si>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</si>
  <si>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</si>
  <si>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</si>
  <si>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</si>
  <si>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</si>
  <si>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</si>
  <si>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</si>
  <si>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</si>
  <si>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</si>
  <si>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</si>
  <si>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</si>
  <si>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</si>
  <si>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</si>
  <si>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</si>
  <si>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</si>
  <si>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</si>
  <si>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</si>
  <si>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</si>
  <si>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</si>
  <si>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</si>
  <si>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</si>
  <si>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</si>
  <si>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</si>
  <si>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</si>
  <si>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</si>
  <si>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</si>
  <si>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</si>
  <si>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</si>
  <si>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</si>
  <si>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</si>
  <si>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</si>
  <si>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</si>
  <si>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</si>
  <si>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</si>
  <si>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</si>
  <si>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</si>
  <si>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</si>
  <si>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</si>
  <si>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</si>
  <si>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</si>
  <si>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</si>
  <si>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</si>
  <si>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</si>
  <si>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</si>
  <si>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</si>
  <si>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</si>
  <si>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</si>
  <si>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</si>
  <si>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</si>
  <si>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</si>
  <si>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</si>
  <si>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</si>
  <si>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</si>
  <si>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</si>
  <si>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</si>
  <si>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</si>
  <si>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</si>
  <si>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</si>
  <si>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</si>
  <si>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</si>
  <si>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</si>
  <si>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</si>
  <si>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</si>
  <si>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</si>
  <si>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</si>
  <si>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</si>
  <si>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</si>
  <si>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</si>
  <si>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</si>
  <si>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</si>
  <si>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</si>
  <si>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</si>
  <si>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</si>
  <si>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</si>
  <si>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</si>
  <si>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</si>
  <si>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</si>
  <si>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</si>
  <si>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</si>
  <si>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</si>
  <si>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</si>
  <si>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</si>
  <si>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</si>
  <si>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</si>
  <si>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</si>
  <si>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</si>
  <si>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</si>
  <si>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</si>
  <si>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</si>
  <si>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</si>
  <si>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</si>
  <si>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</si>
  <si>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</si>
  <si>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</si>
  <si>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</si>
  <si>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</si>
  <si>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</si>
  <si>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</si>
  <si>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</si>
  <si>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</si>
  <si>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</si>
  <si>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</si>
  <si>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</si>
  <si>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</si>
  <si>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</si>
  <si>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</si>
  <si>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</si>
  <si>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</si>
  <si>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</si>
  <si>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</si>
  <si>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</si>
  <si>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</si>
  <si>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</si>
  <si>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</si>
  <si>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</si>
  <si>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</si>
  <si>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</si>
  <si>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</si>
  <si>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</si>
  <si>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</si>
  <si>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</si>
  <si>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</si>
  <si>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</si>
  <si>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</si>
  <si>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</si>
  <si>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</si>
  <si>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</si>
  <si>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</si>
  <si>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</si>
  <si>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</si>
  <si>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</si>
  <si>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</si>
  <si>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</si>
  <si>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</si>
  <si>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</si>
  <si>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</si>
  <si>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</si>
  <si>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</si>
  <si>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</si>
  <si>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</si>
  <si>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</si>
  <si>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</si>
  <si>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</si>
  <si>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</si>
  <si>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</si>
  <si>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</si>
  <si>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</si>
  <si>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</si>
  <si>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</si>
  <si>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</si>
  <si>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</si>
  <si>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</si>
  <si>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</si>
  <si>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</si>
  <si>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</si>
  <si>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</si>
  <si>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</si>
  <si>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</si>
  <si>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</si>
  <si>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</si>
  <si>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</si>
  <si>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</si>
  <si>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</si>
  <si>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</si>
  <si>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</si>
  <si>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</si>
  <si>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</si>
  <si>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</si>
  <si>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</si>
  <si>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</si>
  <si>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</si>
  <si>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</si>
  <si>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</si>
  <si>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</si>
  <si>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</si>
  <si>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</si>
  <si>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</si>
  <si>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</si>
  <si>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</si>
  <si>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</si>
  <si>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</si>
  <si>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</si>
  <si>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</si>
  <si>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</si>
  <si>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</si>
  <si>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</si>
  <si>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</si>
  <si>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</si>
  <si>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</si>
  <si>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</si>
  <si>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</si>
  <si>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</si>
  <si>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</si>
  <si>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</si>
  <si>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</si>
  <si>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</si>
  <si>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</si>
  <si>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</si>
  <si>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</si>
  <si>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</si>
  <si>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</si>
  <si>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</si>
  <si>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</si>
  <si>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</si>
  <si>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</si>
  <si>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</si>
  <si>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</si>
  <si>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</si>
  <si>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</si>
  <si>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</si>
  <si>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</si>
  <si>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</si>
  <si>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</si>
  <si>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</si>
  <si>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</si>
  <si>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</si>
  <si>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</si>
  <si>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</si>
  <si>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</si>
  <si>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</si>
  <si>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</si>
  <si>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</si>
  <si>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</si>
  <si>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</si>
  <si>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</si>
  <si>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</si>
  <si>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</si>
  <si>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</si>
  <si>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</si>
  <si>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</si>
  <si>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</si>
  <si>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</si>
  <si>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</si>
  <si>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</si>
  <si>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</si>
  <si>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</si>
  <si>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</si>
  <si>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</si>
  <si>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</si>
  <si>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</si>
  <si>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</si>
  <si>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</si>
  <si>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</si>
  <si>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</si>
  <si>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</si>
  <si>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</si>
  <si>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</si>
  <si>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</si>
  <si>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</si>
  <si>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</si>
  <si>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</si>
  <si>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</si>
  <si>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</si>
  <si>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</si>
  <si>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</si>
  <si>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</si>
  <si>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</si>
  <si>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</si>
  <si>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</si>
  <si>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</si>
  <si>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</si>
  <si>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</si>
  <si>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</si>
  <si>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</si>
  <si>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</si>
  <si>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</si>
  <si>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</si>
  <si>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</si>
  <si>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</si>
  <si>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</si>
  <si>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</si>
  <si>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</si>
  <si>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</si>
  <si>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</si>
  <si>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</si>
  <si>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</si>
  <si>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</si>
  <si>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</si>
  <si>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</si>
  <si>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</si>
  <si>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</si>
  <si>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</si>
  <si>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</si>
  <si>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</si>
  <si>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</si>
  <si>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</si>
  <si>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</si>
  <si>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</si>
  <si>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</si>
  <si>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</si>
  <si>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</si>
  <si>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</si>
  <si>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</si>
  <si>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</si>
  <si>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</si>
  <si>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</si>
  <si>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</si>
  <si>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</si>
  <si>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</si>
  <si>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</si>
  <si>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</si>
  <si>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</si>
  <si>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</si>
  <si>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</si>
  <si>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</si>
  <si>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</si>
  <si>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</si>
  <si>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</si>
  <si>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</si>
  <si>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</si>
  <si>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</si>
  <si>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</si>
  <si>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</si>
  <si>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</si>
  <si>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</si>
  <si>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</si>
  <si>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</si>
  <si>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</si>
  <si>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</si>
  <si>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</si>
  <si>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</si>
  <si>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</si>
  <si>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</si>
  <si>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</si>
  <si>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</si>
  <si>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</si>
  <si>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</si>
  <si>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</si>
  <si>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</si>
  <si>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</si>
  <si>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</si>
  <si>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</si>
  <si>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</si>
  <si>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</si>
  <si>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</si>
  <si>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</si>
  <si>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</si>
  <si>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</si>
  <si>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</si>
  <si>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</si>
  <si>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</si>
  <si>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</si>
  <si>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</si>
  <si>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</si>
  <si>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</si>
  <si>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</si>
  <si>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</si>
  <si>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</si>
  <si>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</si>
  <si>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</si>
  <si>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</si>
  <si>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</si>
  <si>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</si>
  <si>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</si>
  <si>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</si>
  <si>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</si>
  <si>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</si>
  <si>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</si>
  <si>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</si>
  <si>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</si>
  <si>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</si>
  <si>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</si>
  <si>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</si>
  <si>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</si>
  <si>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</si>
  <si>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</si>
  <si>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</si>
  <si>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</si>
  <si>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</si>
  <si>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</si>
  <si>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</si>
  <si>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</si>
  <si>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</si>
  <si>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</si>
  <si>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</si>
  <si>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</si>
  <si>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</si>
  <si>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</si>
  <si>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</si>
  <si>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</si>
  <si>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</si>
  <si>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</si>
  <si>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</si>
  <si>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</si>
  <si>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</si>
  <si>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</si>
  <si>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</si>
  <si>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</si>
  <si>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</si>
  <si>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</si>
  <si>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</si>
  <si>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</si>
  <si>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</si>
  <si>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</si>
  <si>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</si>
  <si>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</si>
  <si>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</si>
  <si>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</si>
  <si>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</si>
  <si>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</si>
  <si>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</si>
  <si>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</si>
  <si>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</si>
  <si>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</si>
  <si>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</si>
  <si>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</si>
  <si>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</si>
  <si>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</si>
  <si>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</si>
  <si>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</si>
  <si>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</si>
  <si>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</si>
  <si>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</si>
  <si>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</si>
  <si>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</si>
  <si>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</si>
  <si>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</si>
  <si>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</si>
  <si>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</si>
  <si>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</si>
  <si>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</si>
  <si>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</si>
  <si>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</si>
  <si>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</si>
  <si>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</si>
  <si>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</si>
  <si>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</si>
  <si>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</si>
  <si>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</si>
  <si>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</si>
  <si>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</si>
  <si>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</si>
  <si>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</si>
  <si>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</si>
  <si>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</si>
  <si>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</si>
  <si>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</si>
  <si>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</si>
  <si>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</si>
  <si>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</si>
  <si>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</si>
  <si>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</si>
  <si>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</si>
  <si>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</si>
  <si>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</si>
  <si>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</si>
  <si>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</si>
  <si>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</si>
  <si>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</si>
  <si>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</si>
  <si>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</si>
  <si>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</si>
  <si>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</si>
  <si>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</si>
  <si>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</si>
  <si>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</si>
  <si>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</si>
  <si>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</si>
  <si>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</si>
  <si>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</si>
  <si>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</si>
  <si>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</si>
  <si>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</si>
  <si>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</si>
  <si>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</si>
  <si>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</si>
  <si>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</si>
  <si>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</si>
  <si>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</si>
  <si>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</si>
  <si>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</si>
  <si>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</si>
  <si>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</si>
  <si>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</si>
  <si>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</si>
  <si>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</si>
  <si>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</si>
  <si>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</si>
  <si>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</si>
  <si>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</si>
  <si>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</si>
  <si>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</si>
  <si>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</si>
  <si>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</si>
  <si>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</si>
  <si>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</si>
  <si>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</si>
  <si>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</si>
  <si>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</si>
  <si>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</si>
  <si>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</si>
  <si>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</si>
  <si>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</si>
  <si>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</si>
  <si>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</si>
  <si>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</si>
  <si>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</si>
  <si>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</si>
  <si>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</si>
  <si>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</si>
  <si>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</si>
  <si>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</si>
  <si>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</si>
  <si>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</si>
  <si>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</si>
  <si>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</si>
  <si>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</si>
  <si>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</si>
  <si>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</si>
  <si>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</si>
  <si>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</si>
  <si>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</si>
  <si>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</si>
  <si>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</si>
  <si>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</si>
  <si>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</si>
  <si>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</si>
  <si>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</si>
  <si>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</si>
  <si>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</si>
  <si>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</si>
  <si>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</si>
  <si>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</si>
  <si>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</si>
  <si>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</si>
  <si>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</si>
  <si>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</si>
  <si>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</si>
  <si>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</si>
  <si>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</si>
  <si>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</si>
  <si>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</si>
  <si>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</si>
  <si>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</si>
  <si>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</si>
  <si>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</si>
  <si>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</si>
  <si>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</si>
  <si>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</si>
  <si>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</si>
  <si>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</si>
  <si>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</si>
  <si>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</si>
  <si>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</si>
  <si>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</si>
  <si>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</si>
  <si>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</si>
  <si>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</si>
  <si>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</si>
  <si>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</si>
  <si>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</si>
  <si>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</si>
  <si>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</si>
  <si>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</si>
  <si>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</si>
  <si>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</si>
  <si>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</si>
  <si>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</si>
  <si>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</si>
  <si>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</si>
  <si>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</si>
  <si>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</si>
  <si>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</si>
  <si>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</si>
  <si>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</si>
  <si>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</si>
  <si>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</si>
  <si>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</si>
  <si>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</si>
  <si>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</si>
  <si>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</si>
  <si>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</si>
  <si>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</si>
  <si>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</si>
  <si>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</si>
  <si>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</si>
  <si>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</si>
  <si>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</si>
  <si>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</si>
  <si>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</si>
  <si>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</si>
  <si>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</si>
  <si>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</si>
  <si>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</si>
  <si>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</si>
  <si>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</si>
  <si>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</si>
  <si>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</si>
  <si>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</si>
  <si>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</si>
  <si>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</si>
  <si>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</si>
  <si>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</si>
  <si>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</si>
  <si>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</si>
  <si>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</si>
  <si>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</si>
  <si>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</si>
  <si>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</si>
  <si>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</si>
  <si>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</si>
  <si>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</si>
  <si>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</si>
  <si>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</si>
  <si>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</si>
  <si>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</si>
  <si>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</si>
  <si>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</si>
  <si>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</si>
  <si>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</si>
  <si>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</si>
  <si>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</si>
  <si>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</si>
  <si>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</si>
  <si>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</si>
  <si>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</si>
  <si>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</si>
  <si>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</si>
  <si>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</si>
  <si>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</si>
  <si>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</si>
  <si>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</si>
  <si>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</si>
  <si>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</si>
  <si>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</si>
  <si>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</si>
  <si>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</si>
  <si>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</si>
  <si>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</si>
  <si>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</si>
  <si>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</si>
  <si>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</si>
  <si>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</si>
  <si>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</si>
  <si>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</si>
  <si>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</si>
  <si>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</si>
  <si>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</si>
  <si>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</si>
  <si>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</si>
  <si>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</si>
  <si>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</si>
  <si>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</si>
  <si>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</si>
  <si>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</si>
  <si>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</si>
  <si>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</si>
  <si>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</si>
  <si>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</si>
  <si>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</si>
  <si>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</si>
  <si>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</si>
  <si>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</si>
  <si>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</si>
  <si>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</si>
  <si>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</si>
  <si>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</si>
  <si>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</si>
  <si>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</si>
  <si>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</si>
  <si>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</si>
  <si>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</si>
  <si>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</si>
  <si>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</si>
  <si>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</si>
  <si>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</si>
  <si>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</si>
  <si>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</si>
  <si>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</si>
  <si>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</si>
  <si>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</si>
  <si>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</si>
  <si>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</si>
  <si>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</si>
  <si>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</si>
  <si>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</si>
  <si>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</si>
  <si>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</si>
  <si>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</si>
  <si>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</si>
  <si>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</si>
  <si>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</si>
  <si>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</si>
  <si>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</si>
  <si>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</si>
  <si>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</si>
  <si>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</si>
  <si>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</si>
  <si>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</si>
  <si>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</si>
  <si>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</si>
  <si>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</si>
  <si>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</si>
  <si>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</si>
  <si>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</si>
  <si>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</si>
  <si>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</si>
  <si>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</si>
  <si>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</si>
  <si>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</si>
  <si>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</si>
  <si>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</si>
  <si>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</si>
  <si>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</si>
  <si>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</si>
  <si>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</si>
  <si>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</si>
  <si>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</si>
  <si>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</si>
  <si>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</si>
  <si>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</si>
  <si>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</si>
  <si>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</si>
  <si>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</si>
  <si>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</si>
  <si>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</si>
  <si>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</si>
  <si>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</si>
  <si>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</si>
  <si>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</si>
  <si>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</si>
  <si>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</si>
  <si>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</si>
  <si>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</si>
  <si>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</si>
  <si>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</si>
  <si>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</si>
  <si>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</si>
  <si>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</si>
  <si>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</si>
  <si>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</si>
  <si>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</si>
  <si>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</si>
  <si>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</si>
  <si>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</si>
  <si>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</si>
  <si>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</si>
  <si>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</si>
  <si>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</si>
  <si>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</si>
  <si>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</si>
  <si>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</si>
  <si>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</si>
  <si>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</si>
  <si>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</si>
  <si>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</si>
  <si>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</si>
  <si>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</si>
  <si>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</si>
  <si>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</si>
  <si>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</si>
  <si>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</si>
  <si>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</si>
  <si>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</si>
  <si>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</si>
  <si>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</si>
  <si>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</si>
  <si>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</si>
  <si>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</si>
  <si>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</si>
  <si>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</si>
  <si>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</si>
  <si>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</si>
  <si>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</si>
  <si>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</si>
  <si>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</si>
  <si>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</si>
  <si>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</si>
  <si>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</si>
  <si>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</si>
  <si>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</si>
  <si>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</si>
  <si>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</si>
  <si>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</si>
  <si>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</si>
  <si>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</si>
  <si>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</si>
  <si>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</si>
  <si>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</si>
  <si>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</si>
  <si>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</si>
  <si>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</si>
  <si>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</si>
  <si>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</si>
  <si>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</si>
  <si>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</si>
  <si>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</si>
  <si>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</si>
  <si>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</si>
  <si>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</si>
  <si>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</si>
  <si>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</si>
  <si>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</si>
  <si>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</si>
  <si>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</si>
  <si>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</si>
  <si>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</si>
  <si>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</si>
  <si>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</si>
  <si>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</si>
  <si>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</si>
  <si>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</si>
  <si>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</si>
  <si>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</si>
  <si>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</si>
  <si>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</si>
  <si>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</si>
  <si>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</si>
  <si>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</si>
  <si>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</si>
  <si>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</si>
  <si>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</si>
  <si>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</si>
  <si>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</si>
  <si>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</si>
  <si>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</si>
  <si>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</si>
  <si>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</si>
  <si>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</si>
  <si>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</si>
  <si>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</si>
  <si>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</si>
  <si>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</si>
  <si>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</si>
  <si>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</si>
  <si>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</si>
  <si>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</si>
  <si>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</si>
  <si>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</si>
  <si>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</si>
  <si>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</si>
  <si>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</si>
  <si>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</si>
  <si>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</si>
  <si>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</si>
  <si>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</si>
  <si>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</si>
  <si>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</si>
  <si>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</si>
  <si>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</si>
  <si>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</si>
  <si>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</si>
  <si>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</si>
  <si>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</si>
  <si>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</si>
  <si>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</si>
  <si>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</si>
  <si>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</si>
  <si>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</si>
  <si>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</si>
  <si>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</si>
  <si>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</si>
  <si>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</si>
  <si>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</si>
  <si>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</si>
  <si>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</si>
  <si>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</si>
  <si>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</si>
  <si>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</si>
  <si>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</si>
  <si>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</si>
  <si>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</si>
  <si>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</si>
  <si>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</si>
  <si>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</si>
  <si>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</si>
  <si>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</si>
  <si>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</si>
  <si>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</si>
  <si>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</si>
  <si>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</si>
  <si>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</si>
  <si>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</si>
  <si>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</si>
  <si>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</si>
  <si>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</si>
  <si>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</si>
  <si>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</si>
  <si>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</si>
  <si>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</si>
  <si>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</si>
  <si>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</si>
  <si>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</si>
  <si>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</si>
  <si>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</si>
  <si>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</si>
  <si>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</si>
  <si>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</si>
  <si>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</si>
  <si>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</si>
  <si>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</si>
  <si>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</si>
  <si>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</si>
  <si>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</si>
  <si>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</si>
  <si>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</si>
  <si>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</si>
  <si>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</si>
  <si>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</si>
  <si>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</si>
  <si>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</si>
  <si>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</si>
  <si>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</si>
  <si>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</si>
  <si>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</si>
  <si>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</si>
  <si>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</si>
  <si>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</si>
  <si>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</si>
  <si>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</si>
  <si>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</si>
  <si>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</si>
  <si>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</si>
  <si>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</si>
  <si>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</si>
  <si>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</si>
  <si>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</si>
  <si>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</si>
  <si>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</si>
  <si>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</si>
  <si>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</si>
  <si>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</si>
  <si>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</si>
  <si>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</si>
  <si>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</si>
  <si>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</si>
  <si>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</si>
  <si>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</si>
  <si>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</si>
  <si>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</si>
  <si>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</si>
  <si>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</si>
  <si>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</si>
  <si>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</si>
  <si>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</si>
  <si>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</si>
  <si>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</si>
  <si>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</si>
  <si>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</si>
  <si>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</si>
  <si>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</si>
  <si>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</si>
  <si>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</si>
  <si>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</si>
  <si>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</si>
  <si>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</si>
  <si>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</si>
  <si>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</si>
  <si>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</si>
  <si>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</si>
  <si>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</si>
  <si>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</si>
  <si>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</si>
  <si>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</si>
  <si>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</si>
  <si>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</si>
  <si>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</si>
  <si>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</si>
  <si>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</si>
  <si>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</si>
  <si>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</si>
  <si>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</si>
  <si>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</si>
  <si>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</si>
  <si>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</si>
  <si>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</si>
  <si>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</si>
  <si>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</si>
  <si>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</si>
  <si>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</si>
  <si>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</si>
  <si>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</si>
  <si>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</si>
  <si>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</si>
  <si>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</si>
  <si>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</si>
  <si>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</si>
  <si>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</si>
  <si>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</si>
  <si>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</si>
  <si>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</si>
  <si>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</si>
  <si>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</si>
  <si>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</si>
  <si>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</si>
  <si>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</si>
  <si>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</si>
  <si>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</si>
  <si>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</si>
  <si>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</si>
  <si>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</si>
  <si>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</si>
  <si>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</si>
  <si>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</si>
  <si>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</si>
  <si>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</si>
  <si>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</si>
  <si>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</si>
  <si>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</si>
  <si>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</si>
  <si>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</si>
  <si>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</si>
  <si>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</si>
  <si>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</si>
  <si>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</si>
  <si>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</si>
  <si>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</si>
  <si>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</si>
  <si>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</si>
  <si>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</si>
  <si>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</si>
  <si>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</si>
  <si>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</si>
  <si>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</si>
  <si>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</si>
  <si>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</si>
  <si>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</si>
  <si>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</si>
  <si>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</si>
  <si>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</si>
  <si>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</si>
  <si>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</si>
  <si>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</si>
  <si>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</si>
  <si>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</si>
  <si>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</si>
  <si>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</si>
  <si>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</si>
  <si>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</si>
  <si>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</si>
  <si>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</si>
  <si>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</si>
  <si>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</si>
  <si>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</si>
  <si>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</si>
  <si>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</si>
  <si>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</si>
  <si>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</si>
  <si>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</si>
  <si>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</si>
  <si>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</si>
  <si>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</si>
  <si>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</si>
  <si>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</si>
  <si>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</si>
  <si>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</si>
  <si>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</si>
  <si>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</si>
  <si>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</si>
  <si>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</si>
  <si>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</si>
  <si>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</si>
  <si>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</si>
  <si>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</si>
  <si>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</si>
  <si>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</si>
  <si>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</si>
  <si>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</si>
  <si>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</si>
  <si>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</si>
  <si>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</si>
  <si>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</si>
  <si>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</si>
  <si>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</si>
  <si>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</si>
  <si>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</si>
  <si>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</si>
  <si>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</si>
  <si>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</si>
  <si>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</si>
  <si>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</si>
  <si>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</si>
  <si>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</si>
  <si>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</si>
  <si>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</si>
  <si>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</si>
  <si>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</si>
  <si>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</si>
  <si>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</si>
  <si>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</si>
  <si>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</si>
  <si>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</si>
  <si>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</si>
  <si>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</si>
  <si>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</si>
  <si>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</si>
  <si>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</si>
  <si>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</si>
  <si>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</si>
  <si>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</si>
  <si>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</si>
  <si>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</si>
  <si>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</si>
  <si>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</si>
  <si>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</si>
  <si>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</si>
  <si>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</si>
  <si>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</si>
  <si>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</si>
  <si>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</si>
  <si>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</si>
  <si>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</si>
  <si>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</si>
  <si>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</si>
  <si>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</si>
  <si>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</si>
  <si>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</si>
  <si>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</si>
  <si>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</si>
  <si>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</si>
  <si>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</si>
  <si>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</si>
  <si>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</si>
  <si>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</si>
  <si>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</si>
  <si>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</si>
  <si>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</si>
  <si>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</si>
  <si>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</si>
  <si>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</si>
  <si>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</si>
  <si>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</si>
  <si>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</si>
  <si>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</si>
  <si>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</si>
  <si>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</si>
  <si>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</si>
  <si>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</si>
  <si>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</si>
  <si>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</si>
  <si>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</si>
  <si>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</si>
  <si>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</si>
  <si>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</si>
  <si>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</si>
  <si>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</si>
  <si>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</si>
  <si>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</si>
  <si>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</si>
  <si>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</si>
  <si>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</si>
  <si>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</si>
  <si>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</si>
  <si>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</si>
  <si>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</si>
  <si>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</si>
  <si>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</si>
  <si>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</si>
  <si>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</si>
  <si>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</si>
  <si>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</si>
  <si>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</si>
  <si>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</si>
  <si>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</si>
  <si>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</si>
  <si>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</si>
  <si>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</si>
  <si>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</si>
  <si>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</si>
  <si>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</si>
  <si>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</si>
  <si>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</si>
  <si>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</si>
  <si>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</si>
  <si>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</si>
  <si>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</si>
  <si>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</si>
  <si>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</si>
  <si>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</si>
  <si>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</si>
  <si>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</si>
  <si>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</si>
  <si>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</si>
  <si>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</si>
  <si>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</si>
  <si>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</si>
  <si>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</si>
  <si>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</si>
  <si>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</si>
  <si>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</si>
  <si>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</si>
  <si>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</si>
  <si>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</si>
  <si>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</si>
  <si>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</si>
  <si>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</si>
  <si>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</si>
  <si>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</si>
  <si>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</si>
  <si>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</si>
  <si>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</si>
  <si>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</si>
  <si>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</si>
  <si>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</si>
  <si>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</si>
  <si>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</si>
  <si>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</si>
  <si>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</si>
  <si>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</si>
  <si>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</si>
  <si>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</si>
  <si>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</si>
  <si>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</si>
  <si>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</si>
  <si>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</si>
  <si>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</si>
  <si>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</si>
  <si>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</si>
  <si>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</si>
  <si>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</si>
  <si>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</si>
  <si>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</si>
  <si>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</si>
  <si>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</si>
  <si>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</si>
  <si>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</si>
  <si>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</si>
  <si>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</si>
  <si>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</si>
  <si>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</si>
  <si>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</si>
  <si>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</si>
  <si>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</si>
  <si>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</si>
  <si>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</si>
  <si>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</si>
  <si>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</si>
  <si>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</si>
  <si>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</si>
  <si>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</si>
  <si>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</si>
  <si>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</si>
  <si>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</si>
  <si>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</si>
  <si>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</si>
  <si>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</si>
  <si>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</si>
  <si>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</si>
  <si>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</si>
  <si>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</si>
  <si>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</si>
  <si>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</si>
  <si>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</si>
  <si>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</si>
  <si>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</si>
  <si>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</si>
  <si>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</si>
  <si>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</si>
  <si>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</si>
  <si>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</si>
  <si>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</si>
  <si>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</si>
  <si>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</si>
  <si>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</si>
  <si>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</si>
  <si>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</si>
  <si>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</si>
  <si>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</si>
  <si>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</si>
  <si>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</si>
  <si>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</si>
  <si>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</si>
  <si>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</si>
  <si>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</si>
  <si>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</si>
  <si>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</si>
  <si>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</si>
  <si>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</si>
  <si>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</si>
  <si>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</si>
  <si>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</si>
  <si>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</si>
  <si>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</si>
  <si>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</si>
  <si>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</si>
  <si>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</si>
  <si>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</si>
  <si>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</si>
  <si>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</si>
  <si>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</si>
  <si>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</si>
  <si>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</si>
  <si>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</si>
  <si>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</si>
  <si>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</si>
  <si>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</si>
  <si>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</si>
  <si>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</si>
  <si>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</si>
  <si>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</si>
  <si>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</si>
  <si>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</si>
  <si>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</si>
  <si>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</si>
  <si>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</si>
  <si>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</si>
  <si>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</si>
  <si>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</si>
  <si>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</si>
  <si>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</si>
  <si>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</si>
  <si>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</si>
  <si>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</si>
  <si>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</si>
  <si>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</si>
  <si>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</si>
  <si>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</si>
  <si>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</si>
  <si>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</si>
  <si>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</si>
  <si>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</si>
  <si>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</si>
  <si>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</si>
  <si>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</si>
  <si>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</si>
  <si>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</si>
  <si>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</si>
  <si>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</si>
  <si>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</si>
  <si>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</si>
  <si>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</si>
  <si>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</si>
  <si>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</si>
  <si>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</si>
  <si>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</si>
  <si>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</si>
  <si>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</si>
  <si>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</si>
  <si>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</si>
  <si>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</si>
  <si>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</si>
  <si>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</si>
  <si>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</si>
  <si>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</si>
  <si>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</si>
  <si>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</si>
  <si>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</si>
  <si>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</si>
  <si>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</si>
  <si>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</si>
  <si>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</si>
  <si>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</si>
  <si>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</si>
  <si>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</si>
  <si>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</si>
  <si>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</si>
  <si>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</si>
  <si>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</si>
  <si>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</si>
  <si>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</si>
  <si>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</si>
  <si>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</si>
  <si>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</si>
  <si>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</si>
  <si>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</si>
  <si>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</si>
  <si>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</si>
  <si>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</si>
  <si>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</si>
  <si>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</si>
  <si>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</si>
  <si>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</si>
  <si>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</si>
  <si>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</si>
  <si>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</si>
  <si>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</si>
  <si>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</si>
  <si>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</si>
  <si>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</si>
  <si>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</si>
  <si>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</si>
  <si>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</si>
  <si>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</si>
  <si>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</si>
  <si>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</si>
  <si>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</si>
  <si>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</si>
  <si>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</si>
  <si>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</si>
  <si>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</si>
  <si>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</si>
  <si>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</si>
  <si>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</si>
  <si>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</si>
  <si>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</si>
  <si>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</si>
  <si>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</si>
  <si>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</si>
  <si>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</si>
  <si>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</si>
  <si>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</si>
  <si>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</si>
  <si>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</si>
  <si>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</si>
  <si>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</si>
  <si>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</si>
  <si>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</si>
  <si>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</si>
  <si>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</si>
  <si>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</si>
  <si>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</si>
  <si>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</si>
  <si>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</si>
  <si>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</si>
  <si>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</si>
  <si>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</si>
  <si>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</si>
  <si>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</si>
  <si>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</si>
  <si>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</si>
  <si>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</si>
  <si>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</si>
  <si>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</si>
  <si>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</si>
  <si>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</si>
  <si>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</si>
  <si>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</si>
  <si>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</si>
  <si>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</si>
  <si>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</si>
  <si>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</si>
  <si>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</si>
  <si>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</si>
  <si>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</si>
  <si>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</si>
  <si>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</si>
  <si>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</si>
  <si>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</si>
  <si>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</si>
  <si>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</si>
  <si>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</si>
  <si>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</si>
  <si>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</si>
  <si>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</si>
  <si>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</si>
  <si>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</si>
  <si>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</si>
  <si>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</si>
  <si>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</si>
  <si>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</si>
  <si>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</si>
  <si>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</si>
  <si>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</si>
  <si>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</si>
  <si>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</si>
  <si>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</si>
  <si>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</si>
  <si>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</si>
  <si>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</si>
  <si>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</si>
  <si>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</si>
  <si>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</si>
  <si>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</si>
  <si>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</si>
  <si>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</si>
  <si>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</si>
  <si>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</si>
  <si>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</si>
  <si>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</si>
  <si>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</si>
  <si>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</si>
  <si>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</si>
  <si>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</si>
  <si>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</si>
  <si>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</si>
  <si>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</si>
  <si>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</si>
  <si>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</si>
  <si>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</si>
  <si>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</si>
  <si>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</si>
  <si>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</si>
  <si>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</si>
  <si>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</si>
  <si>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</si>
  <si>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</si>
  <si>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</si>
  <si>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</si>
  <si>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</si>
  <si>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</si>
  <si>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</si>
  <si>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</si>
  <si>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</si>
  <si>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</si>
  <si>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</si>
  <si>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</si>
  <si>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</si>
  <si>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</si>
  <si>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</si>
  <si>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</si>
  <si>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</si>
  <si>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</si>
  <si>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</si>
  <si>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</si>
  <si>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</si>
  <si>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</si>
  <si>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</si>
  <si>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</si>
  <si>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</si>
  <si>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</si>
  <si>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</si>
  <si>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</si>
  <si>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</si>
  <si>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</si>
  <si>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</si>
  <si>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</si>
  <si>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</si>
  <si>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</si>
  <si>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</si>
  <si>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</si>
  <si>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</si>
  <si>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</si>
  <si>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</si>
  <si>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</si>
  <si>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</si>
  <si>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</si>
  <si>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</si>
  <si>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</si>
  <si>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</si>
  <si>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</si>
  <si>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</si>
  <si>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</si>
  <si>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</si>
  <si>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</si>
  <si>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</si>
  <si>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</si>
  <si>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</si>
  <si>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</si>
  <si>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</si>
  <si>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</si>
  <si>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</si>
  <si>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</si>
  <si>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</si>
  <si>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</si>
  <si>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</si>
  <si>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</si>
  <si>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</si>
  <si>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</si>
  <si>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</si>
  <si>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</si>
  <si>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</si>
  <si>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</si>
  <si>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</si>
  <si>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</si>
  <si>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</si>
  <si>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</si>
  <si>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</si>
  <si>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</si>
  <si>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</si>
  <si>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</si>
  <si>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</si>
  <si>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</si>
  <si>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</si>
  <si>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</si>
  <si>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</si>
  <si>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</si>
  <si>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</si>
  <si>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</si>
  <si>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</si>
  <si>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</si>
  <si>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</si>
  <si>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</si>
  <si>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</si>
  <si>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</si>
  <si>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</si>
  <si>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</si>
  <si>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</si>
  <si>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</si>
  <si>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</si>
  <si>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</si>
  <si>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</si>
  <si>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</si>
  <si>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</si>
  <si>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</si>
  <si>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</si>
  <si>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</si>
  <si>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</si>
  <si>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</si>
  <si>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</si>
  <si>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</si>
  <si>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</si>
  <si>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</si>
  <si>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</si>
  <si>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</si>
  <si>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</si>
  <si>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</si>
  <si>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</si>
  <si>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</si>
  <si>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</si>
  <si>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</si>
  <si>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</si>
  <si>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</si>
  <si>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</si>
  <si>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</si>
  <si>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</si>
  <si>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</si>
  <si>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</si>
  <si>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</si>
  <si>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</si>
  <si>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</si>
  <si>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</si>
  <si>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</si>
  <si>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</si>
  <si>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</si>
  <si>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</si>
  <si>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</si>
  <si>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</si>
  <si>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</si>
  <si>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</si>
  <si>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</si>
  <si>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</si>
  <si>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</si>
  <si>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</si>
  <si>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</si>
  <si>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</si>
  <si>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</si>
  <si>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</si>
  <si>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</si>
  <si>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</si>
  <si>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</si>
  <si>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</si>
  <si>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</si>
  <si>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</si>
  <si>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</si>
  <si>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</si>
  <si>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</si>
  <si>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</si>
  <si>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</si>
  <si>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</si>
  <si>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</si>
  <si>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</si>
  <si>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</si>
  <si>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</si>
  <si>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</si>
  <si>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</si>
  <si>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</si>
  <si>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</si>
  <si>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</si>
  <si>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</si>
  <si>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</si>
  <si>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</si>
  <si>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</si>
  <si>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</si>
  <si>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</si>
  <si>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</si>
  <si>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</si>
  <si>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</si>
  <si>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</si>
  <si>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</si>
  <si>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</si>
  <si>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</si>
  <si>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</si>
  <si>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</si>
  <si>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</si>
  <si>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</si>
  <si>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</si>
  <si>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</si>
  <si>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</si>
  <si>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</si>
  <si>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</si>
  <si>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</si>
  <si>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</si>
  <si>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</si>
  <si>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</si>
  <si>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</si>
  <si>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</si>
  <si>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</si>
  <si>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</si>
  <si>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</si>
  <si>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</si>
  <si>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</si>
  <si>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</si>
  <si>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</si>
  <si>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</si>
  <si>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</si>
  <si>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</si>
  <si>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</si>
  <si>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</si>
  <si>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</si>
  <si>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</si>
  <si>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</si>
  <si>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</si>
  <si>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</si>
  <si>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</si>
  <si>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</si>
  <si>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</si>
  <si>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</si>
  <si>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</si>
  <si>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</si>
  <si>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</si>
  <si>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</si>
  <si>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</si>
  <si>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</si>
  <si>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</si>
  <si>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</si>
  <si>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</si>
  <si>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</si>
  <si>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</si>
  <si>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</si>
  <si>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</si>
  <si>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</si>
  <si>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</si>
  <si>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</si>
  <si>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</si>
  <si>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</si>
  <si>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</si>
  <si>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</si>
  <si>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</si>
  <si>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</si>
  <si>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</si>
  <si>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</si>
  <si>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</si>
  <si>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</si>
  <si>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</si>
  <si>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</si>
  <si>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</si>
  <si>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</si>
  <si>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</si>
  <si>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</si>
  <si>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</si>
  <si>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</si>
  <si>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</si>
  <si>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</si>
  <si>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</si>
  <si>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</si>
  <si>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</si>
  <si>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</si>
  <si>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</si>
  <si>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</si>
  <si>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</si>
  <si>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</si>
  <si>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</si>
  <si>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</si>
  <si>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</si>
  <si>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</si>
  <si>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</si>
  <si>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</si>
  <si>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</si>
  <si>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</si>
  <si>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</si>
  <si>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</si>
  <si>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</si>
  <si>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</si>
  <si>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</si>
  <si>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</si>
  <si>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</si>
  <si>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</si>
  <si>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</si>
  <si>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</si>
  <si>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</si>
  <si>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</si>
  <si>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</si>
  <si>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</si>
  <si>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</si>
  <si>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</si>
  <si>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</si>
  <si>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</si>
  <si>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</si>
  <si>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</si>
  <si>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</si>
  <si>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</si>
  <si>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</si>
  <si>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</si>
  <si>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</si>
  <si>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</si>
  <si>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</si>
  <si>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</si>
  <si>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</si>
  <si>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</si>
  <si>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</si>
  <si>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</si>
  <si>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</si>
  <si>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</si>
  <si>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</si>
  <si>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</si>
  <si>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</si>
  <si>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</si>
  <si>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</si>
  <si>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</si>
  <si>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</si>
  <si>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</si>
  <si>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</si>
  <si>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</si>
  <si>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</si>
  <si>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</si>
  <si>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</si>
  <si>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</si>
  <si>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</si>
  <si>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</si>
  <si>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</si>
  <si>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</si>
  <si>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</si>
  <si>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</si>
  <si>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</si>
  <si>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</si>
  <si>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</si>
  <si>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</si>
  <si>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</si>
  <si>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</si>
  <si>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</si>
  <si>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</si>
  <si>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</si>
  <si>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</si>
  <si>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</si>
  <si>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</si>
  <si>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</si>
  <si>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</si>
  <si>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</si>
  <si>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</si>
  <si>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</si>
  <si>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</si>
  <si>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</si>
  <si>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</si>
  <si>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</si>
  <si>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</si>
  <si>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</si>
  <si>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</si>
  <si>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</si>
  <si>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</si>
  <si>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</si>
  <si>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</si>
  <si>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</si>
  <si>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</si>
  <si>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</si>
  <si>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</si>
  <si>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</si>
  <si>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</si>
  <si>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</si>
  <si>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</si>
  <si>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</si>
  <si>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</si>
  <si>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</si>
  <si>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</si>
  <si>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</si>
  <si>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</si>
  <si>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</si>
  <si>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</si>
  <si>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</si>
  <si>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</si>
  <si>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</si>
  <si>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</si>
  <si>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</si>
  <si>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</si>
  <si>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</si>
  <si>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</si>
  <si>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</si>
  <si>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</si>
  <si>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</si>
  <si>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</si>
  <si>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</si>
  <si>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</si>
  <si>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</si>
  <si>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</si>
  <si>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</si>
  <si>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</si>
  <si>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</si>
  <si>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</si>
  <si>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</si>
  <si>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</si>
  <si>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</si>
  <si>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</si>
  <si>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</si>
  <si>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</si>
  <si>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</si>
  <si>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</si>
  <si>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</si>
  <si>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</si>
  <si>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</si>
  <si>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</si>
  <si>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</si>
  <si>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</si>
  <si>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</si>
  <si>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</si>
  <si>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</si>
  <si>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</si>
  <si>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</si>
  <si>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</si>
  <si>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</si>
  <si>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</si>
  <si>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</si>
  <si>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</si>
  <si>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</si>
  <si>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</si>
  <si>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</si>
  <si>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</si>
  <si>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</si>
  <si>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</si>
  <si>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</si>
  <si>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</si>
  <si>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</si>
  <si>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</si>
  <si>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</si>
  <si>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</si>
  <si>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</si>
  <si>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</si>
  <si>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</si>
  <si>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</si>
  <si>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</si>
  <si>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</si>
  <si>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</si>
  <si>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</si>
  <si>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</si>
  <si>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</si>
  <si>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</si>
  <si>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</si>
  <si>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</si>
  <si>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</si>
  <si>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</si>
  <si>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</si>
  <si>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</si>
  <si>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</si>
  <si>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</si>
  <si>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</si>
  <si>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</si>
  <si>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</si>
  <si>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</si>
  <si>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</si>
  <si>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</si>
  <si>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</si>
  <si>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</si>
  <si>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</si>
  <si>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</si>
  <si>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</si>
  <si>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</si>
  <si>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</si>
  <si>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</si>
  <si>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</si>
  <si>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</si>
  <si>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</si>
  <si>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</si>
  <si>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</si>
  <si>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</si>
  <si>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</si>
  <si>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</si>
  <si>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</si>
  <si>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</si>
  <si>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</si>
  <si>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</si>
  <si>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</si>
  <si>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</si>
  <si>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</si>
  <si>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</si>
  <si>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</si>
  <si>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</si>
  <si>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</si>
  <si>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</si>
  <si>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</si>
  <si>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</si>
  <si>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</si>
  <si>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</si>
  <si>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</si>
  <si>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</si>
  <si>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</si>
  <si>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</si>
  <si>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</si>
  <si>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</si>
  <si>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</si>
  <si>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</si>
  <si>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</si>
  <si>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</si>
  <si>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</si>
  <si>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</si>
  <si>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</si>
  <si>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</si>
  <si>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</si>
  <si>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</si>
  <si>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</si>
  <si>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</si>
  <si>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</si>
  <si>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</si>
  <si>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</si>
  <si>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</si>
  <si>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</si>
  <si>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</si>
  <si>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</si>
  <si>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</si>
  <si>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</si>
  <si>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</si>
  <si>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</si>
  <si>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</si>
  <si>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</si>
  <si>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</si>
  <si>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</si>
  <si>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</si>
  <si>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</si>
  <si>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</si>
  <si>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</si>
  <si>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</si>
  <si>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</si>
  <si>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</si>
  <si>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</si>
  <si>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</si>
  <si>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</si>
  <si>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</si>
  <si>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</si>
  <si>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</si>
  <si>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</si>
  <si>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</si>
  <si>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</si>
  <si>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</si>
  <si>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</si>
  <si>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</si>
  <si>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</si>
  <si>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</si>
  <si>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</si>
  <si>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</si>
  <si>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</si>
  <si>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</si>
  <si>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</si>
  <si>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</si>
  <si>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</si>
  <si>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</si>
  <si>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</si>
  <si>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</si>
  <si>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</si>
  <si>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</si>
  <si>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</si>
  <si>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</si>
  <si>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</si>
  <si>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</si>
  <si>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</si>
  <si>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</si>
  <si>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</si>
  <si>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</si>
  <si>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</si>
  <si>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</si>
  <si>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</si>
  <si>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</si>
  <si>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</si>
  <si>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</si>
  <si>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</si>
  <si>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</si>
  <si>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</si>
  <si>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</si>
  <si>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</si>
  <si>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</si>
  <si>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</si>
  <si>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</si>
  <si>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</si>
  <si>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</si>
  <si>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</si>
  <si>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</si>
  <si>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</si>
  <si>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</si>
  <si>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</si>
  <si>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</si>
  <si>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</si>
  <si>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</si>
  <si>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</si>
  <si>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</si>
  <si>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</si>
  <si>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</si>
  <si>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</si>
  <si>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</si>
  <si>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</si>
  <si>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</si>
  <si>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</si>
  <si>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</si>
  <si>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</si>
  <si>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</si>
  <si>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</si>
  <si>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</si>
  <si>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</si>
  <si>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</si>
  <si>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</si>
  <si>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</si>
  <si>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</si>
  <si>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</si>
  <si>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</si>
  <si>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</si>
  <si>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</si>
  <si>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</si>
  <si>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</si>
  <si>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</si>
  <si>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</si>
  <si>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</si>
  <si>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</si>
  <si>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</si>
  <si>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</si>
  <si>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</si>
  <si>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</si>
  <si>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</si>
  <si>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</si>
  <si>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</si>
  <si>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</si>
  <si>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</si>
  <si>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</si>
  <si>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</si>
  <si>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</si>
  <si>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</si>
  <si>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</si>
  <si>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</si>
  <si>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</si>
  <si>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</si>
  <si>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</si>
  <si>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</si>
  <si>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</si>
  <si>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</si>
  <si>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</si>
  <si>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</si>
  <si>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</si>
  <si>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</si>
  <si>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</si>
  <si>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</si>
  <si>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</si>
  <si>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</si>
  <si>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</si>
  <si>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</si>
  <si>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</si>
  <si>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</si>
  <si>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</si>
  <si>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</si>
  <si>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</si>
  <si>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</si>
  <si>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</si>
  <si>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</si>
  <si>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</si>
  <si>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</si>
  <si>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</si>
  <si>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</si>
  <si>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</si>
  <si>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</si>
  <si>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</si>
  <si>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</si>
  <si>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</si>
  <si>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</si>
  <si>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</si>
  <si>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</si>
  <si>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</si>
  <si>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</si>
  <si>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</si>
  <si>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</si>
  <si>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</si>
  <si>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</si>
  <si>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</si>
  <si>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</si>
  <si>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</si>
  <si>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</si>
  <si>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</si>
  <si>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</si>
  <si>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</si>
  <si>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</si>
  <si>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</si>
  <si>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</si>
  <si>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</si>
  <si>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</si>
  <si>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</si>
  <si>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</si>
  <si>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</si>
  <si>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</si>
  <si>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</si>
  <si>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</si>
  <si>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</si>
  <si>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</si>
  <si>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</si>
  <si>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</si>
  <si>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</si>
  <si>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</si>
  <si>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</si>
  <si>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</si>
  <si>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</si>
  <si>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</si>
  <si>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</si>
  <si>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</si>
  <si>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</si>
  <si>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</si>
  <si>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</si>
  <si>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</si>
  <si>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</si>
  <si>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</si>
  <si>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</si>
  <si>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</si>
  <si>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</si>
  <si>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</si>
  <si>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</si>
  <si>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</si>
  <si>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</si>
  <si>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</si>
  <si>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</si>
  <si>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</si>
  <si>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</si>
  <si>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</si>
  <si>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</si>
  <si>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</si>
  <si>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</si>
  <si>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</si>
  <si>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</si>
  <si>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</si>
  <si>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</si>
  <si>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</si>
  <si>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</si>
  <si>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</si>
  <si>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</si>
  <si>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</si>
  <si>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</si>
  <si>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</si>
  <si>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</si>
  <si>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</si>
  <si>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</si>
  <si>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</si>
  <si>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</si>
  <si>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</si>
  <si>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</si>
  <si>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</si>
  <si>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</si>
  <si>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</si>
  <si>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</si>
  <si>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</si>
  <si>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</si>
  <si>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</si>
  <si>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</si>
  <si>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</si>
  <si>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</si>
  <si>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</si>
  <si>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</si>
  <si>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</si>
  <si>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</si>
  <si>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</si>
  <si>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</si>
  <si>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</si>
  <si>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</si>
  <si>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</si>
  <si>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</si>
  <si>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</si>
  <si>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</si>
  <si>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</si>
  <si>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</si>
  <si>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</si>
  <si>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</si>
  <si>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</si>
  <si>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</si>
  <si>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</si>
  <si>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</si>
  <si>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</si>
  <si>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</si>
  <si>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</si>
  <si>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</si>
  <si>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</si>
  <si>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</si>
  <si>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</si>
  <si>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</si>
  <si>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</si>
  <si>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</si>
  <si>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</si>
  <si>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</si>
  <si>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</si>
  <si>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</si>
  <si>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</si>
  <si>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</si>
  <si>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</si>
  <si>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</si>
  <si>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</si>
  <si>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</si>
  <si>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</si>
  <si>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</si>
  <si>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</si>
  <si>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</si>
  <si>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</si>
  <si>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</si>
  <si>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</si>
  <si>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</si>
  <si>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</si>
  <si>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</si>
  <si>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</si>
  <si>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</si>
  <si>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</si>
  <si>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</si>
  <si>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</si>
  <si>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</si>
  <si>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</si>
  <si>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</si>
  <si>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</si>
  <si>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</si>
  <si>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</si>
  <si>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</si>
  <si>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</si>
  <si>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</si>
  <si>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</si>
  <si>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</si>
  <si>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</si>
  <si>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</si>
  <si>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</si>
  <si>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</si>
  <si>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</si>
  <si>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</si>
  <si>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</si>
  <si>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</si>
  <si>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</si>
  <si>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</si>
  <si>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</si>
  <si>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</si>
  <si>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</si>
  <si>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</si>
  <si>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</si>
  <si>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</si>
  <si>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</si>
  <si>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</si>
  <si>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</si>
  <si>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</si>
  <si>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</si>
  <si>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</si>
  <si>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</si>
  <si>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</si>
  <si>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</si>
  <si>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</si>
  <si>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</si>
  <si>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</si>
  <si>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</si>
  <si>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</si>
  <si>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</si>
  <si>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</si>
  <si>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</si>
  <si>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</si>
  <si>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</si>
  <si>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</si>
  <si>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</si>
  <si>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</si>
  <si>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</si>
  <si>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</si>
  <si>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</si>
  <si>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</si>
  <si>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</si>
  <si>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</si>
  <si>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</si>
  <si>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</si>
  <si>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</si>
  <si>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</si>
  <si>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</si>
  <si>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</si>
  <si>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</si>
  <si>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</si>
  <si>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</si>
  <si>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</si>
  <si>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</si>
  <si>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</si>
  <si>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</si>
  <si>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</si>
  <si>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</si>
  <si>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</si>
  <si>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</si>
  <si>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</si>
  <si>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</si>
  <si>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</si>
  <si>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</si>
  <si>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</si>
  <si>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</si>
  <si>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</si>
  <si>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</si>
  <si>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</si>
  <si>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</si>
  <si>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</si>
  <si>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</si>
  <si>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</si>
  <si>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</si>
  <si>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</si>
  <si>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</si>
  <si>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</si>
  <si>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</si>
  <si>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</si>
  <si>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</si>
  <si>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</si>
  <si>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</si>
  <si>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</si>
  <si>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</si>
  <si>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</si>
  <si>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</si>
  <si>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</si>
  <si>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</si>
  <si>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</si>
  <si>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</si>
  <si>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</si>
  <si>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</si>
  <si>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</si>
  <si>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</si>
  <si>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</si>
  <si>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</si>
  <si>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</si>
  <si>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</si>
  <si>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</si>
  <si>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</si>
  <si>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</si>
  <si>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</si>
  <si>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</si>
  <si>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</si>
  <si>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</si>
  <si>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</si>
  <si>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</si>
  <si>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</si>
  <si>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</si>
  <si>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</si>
  <si>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</si>
  <si>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</si>
  <si>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</si>
  <si>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</si>
  <si>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</si>
  <si>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</si>
  <si>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</si>
  <si>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</si>
  <si>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</si>
  <si>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</si>
  <si>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</si>
  <si>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</si>
  <si>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</si>
  <si>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</si>
  <si>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</si>
  <si>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</si>
  <si>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</si>
  <si>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</si>
  <si>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</si>
  <si>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</si>
  <si>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</si>
  <si>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</si>
  <si>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</si>
  <si>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</si>
  <si>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</si>
  <si>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</si>
  <si>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</si>
  <si>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</si>
  <si>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</si>
  <si>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</si>
  <si>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</si>
  <si>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</si>
  <si>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</si>
  <si>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</si>
  <si>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</si>
  <si>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</si>
  <si>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</si>
  <si>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</si>
  <si>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</si>
  <si>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</si>
  <si>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</si>
  <si>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</si>
  <si>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</si>
  <si>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</si>
  <si>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</si>
  <si>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</si>
  <si>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</si>
  <si>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</si>
  <si>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</si>
  <si>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</si>
  <si>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</si>
  <si>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</si>
  <si>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</si>
  <si>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</si>
  <si>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</si>
  <si>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</si>
  <si>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</si>
  <si>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</si>
  <si>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</si>
  <si>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</si>
  <si>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</si>
  <si>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</si>
  <si>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</si>
  <si>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</si>
  <si>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</si>
  <si>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</si>
  <si>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</si>
  <si>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</si>
  <si>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</si>
  <si>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</si>
  <si>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</si>
  <si>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</si>
  <si>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</si>
  <si>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</si>
  <si>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</si>
  <si>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</si>
  <si>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</si>
  <si>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</si>
  <si>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</si>
  <si>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</si>
  <si>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</si>
  <si>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</si>
  <si>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</si>
  <si>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</si>
  <si>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</si>
  <si>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</si>
  <si>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</si>
  <si>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</si>
  <si>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</si>
  <si>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</si>
  <si>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</si>
  <si>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</si>
  <si>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</si>
  <si>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</si>
  <si>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</si>
  <si>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</si>
  <si>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</si>
  <si>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</si>
  <si>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</si>
  <si>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</si>
  <si>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</si>
  <si>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</si>
  <si>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</si>
  <si>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</si>
  <si>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</si>
  <si>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</si>
  <si>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</si>
  <si>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</si>
  <si>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</si>
  <si>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</si>
  <si>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</si>
  <si>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</si>
  <si>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</si>
  <si>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</si>
  <si>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</si>
  <si>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</si>
  <si>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</si>
  <si>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</si>
  <si>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</si>
  <si>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</si>
  <si>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</si>
  <si>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</si>
  <si>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</si>
  <si>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</si>
  <si>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</si>
  <si>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</si>
  <si>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</si>
  <si>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</si>
  <si>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</si>
  <si>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</si>
  <si>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</si>
  <si>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</si>
  <si>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</si>
  <si>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</si>
  <si>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</si>
  <si>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</si>
  <si>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</si>
  <si>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</si>
  <si>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</si>
  <si>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</si>
  <si>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</si>
  <si>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</si>
  <si>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</si>
  <si>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</si>
  <si>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</si>
  <si>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</si>
  <si>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</si>
  <si>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</si>
  <si>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</si>
  <si>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</si>
  <si>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</si>
  <si>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</si>
  <si>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</si>
  <si>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</si>
  <si>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</si>
  <si>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</si>
  <si>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</si>
  <si>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</si>
  <si>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</si>
  <si>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</si>
  <si>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</si>
  <si>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</si>
  <si>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</si>
  <si>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</si>
  <si>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</si>
  <si>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</si>
  <si>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</si>
  <si>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</si>
  <si>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</si>
  <si>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</si>
  <si>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</si>
  <si>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</si>
  <si>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</si>
  <si>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</si>
  <si>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</si>
  <si>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</si>
  <si>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</si>
  <si>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</si>
  <si>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</si>
  <si>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</si>
  <si>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</si>
  <si>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</si>
  <si>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</si>
  <si>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</si>
  <si>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</si>
  <si>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</si>
  <si>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</si>
  <si>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</si>
  <si>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</si>
  <si>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</si>
  <si>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</si>
  <si>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</si>
  <si>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</si>
  <si>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</si>
  <si>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</si>
  <si>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</si>
  <si>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</si>
  <si>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</si>
  <si>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</si>
  <si>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</si>
  <si>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</si>
  <si>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</si>
  <si>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</si>
  <si>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</si>
  <si>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</si>
  <si>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</si>
  <si>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</si>
  <si>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</si>
  <si>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</si>
  <si>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</si>
  <si>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</si>
  <si>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</si>
  <si>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</si>
  <si>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</si>
  <si>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</si>
  <si>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</si>
  <si>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</si>
  <si>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</si>
  <si>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</si>
  <si>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</si>
  <si>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</si>
  <si>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</si>
  <si>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</si>
  <si>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</si>
  <si>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</si>
  <si>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</si>
  <si>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</si>
  <si>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</si>
  <si>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</si>
  <si>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</si>
  <si>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</si>
  <si>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</si>
  <si>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</si>
  <si>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</si>
  <si>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</si>
  <si>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</si>
  <si>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</si>
  <si>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</si>
  <si>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</si>
  <si>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</si>
  <si>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</si>
  <si>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</si>
  <si>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</si>
  <si>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</si>
  <si>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</si>
  <si>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</si>
  <si>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</si>
  <si>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</si>
  <si>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</si>
  <si>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</si>
  <si>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</si>
  <si>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</si>
  <si>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</si>
  <si>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</si>
  <si>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</si>
  <si>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</si>
  <si>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</si>
  <si>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</si>
  <si>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</si>
  <si>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</si>
  <si>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</si>
  <si>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</si>
  <si>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</si>
  <si>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</si>
  <si>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</si>
  <si>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</si>
  <si>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</si>
  <si>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</si>
  <si>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</si>
  <si>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</si>
  <si>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</si>
  <si>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</si>
  <si>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</si>
  <si>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</si>
  <si>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</si>
  <si>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</si>
  <si>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</si>
  <si>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</si>
  <si>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</si>
  <si>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</si>
  <si>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</si>
  <si>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</si>
  <si>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</si>
  <si>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</si>
  <si>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</si>
  <si>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</si>
  <si>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</si>
  <si>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</si>
  <si>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</si>
  <si>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</si>
  <si>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</si>
  <si>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</si>
  <si>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</si>
  <si>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</si>
  <si>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</si>
  <si>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</si>
  <si>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</si>
  <si>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</si>
  <si>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</si>
  <si>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</si>
  <si>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</si>
  <si>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</si>
  <si>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</si>
  <si>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</si>
  <si>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</si>
  <si>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</si>
  <si>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</si>
  <si>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</si>
  <si>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</si>
  <si>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</si>
  <si>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</si>
  <si>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</si>
  <si>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</si>
  <si>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</si>
  <si>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</si>
  <si>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</si>
  <si>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</si>
  <si>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</si>
  <si>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</si>
  <si>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</si>
  <si>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</si>
  <si>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</si>
  <si>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</si>
  <si>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</si>
  <si>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</si>
  <si>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</si>
  <si>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</si>
  <si>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</si>
  <si>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</si>
  <si>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</si>
  <si>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</si>
  <si>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</si>
  <si>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</si>
  <si>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</si>
  <si>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</si>
  <si>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</si>
  <si>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</si>
  <si>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</si>
  <si>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</si>
  <si>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</si>
  <si>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</si>
  <si>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</si>
  <si>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</si>
  <si>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</si>
  <si>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</si>
  <si>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</si>
  <si>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</si>
  <si>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</si>
  <si>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</si>
  <si>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</si>
  <si>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</si>
  <si>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</si>
  <si>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</si>
  <si>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</si>
  <si>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</si>
  <si>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</si>
  <si>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</si>
  <si>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</si>
  <si>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</si>
  <si>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</si>
  <si>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</si>
  <si>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</si>
  <si>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</si>
  <si>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</si>
  <si>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</si>
  <si>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</si>
  <si>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</si>
  <si>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</si>
  <si>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</si>
  <si>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</si>
  <si>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</si>
  <si>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</si>
  <si>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</si>
  <si>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</si>
  <si>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</si>
  <si>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</si>
  <si>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</si>
  <si>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</si>
  <si>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</si>
  <si>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</si>
  <si>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</si>
  <si>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</si>
  <si>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</si>
  <si>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</si>
  <si>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</si>
  <si>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</si>
  <si>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</si>
  <si>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</si>
  <si>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</si>
  <si>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</si>
  <si>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</si>
  <si>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</si>
  <si>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</si>
  <si>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</si>
  <si>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</si>
  <si>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</si>
  <si>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</si>
  <si>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</si>
  <si>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</si>
  <si>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</si>
  <si>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</si>
  <si>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</si>
  <si>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</si>
  <si>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</si>
  <si>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</si>
  <si>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</si>
  <si>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</si>
  <si>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</si>
  <si>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</si>
  <si>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</si>
  <si>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</si>
  <si>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</si>
  <si>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</si>
  <si>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</si>
  <si>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</si>
  <si>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</si>
  <si>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</si>
  <si>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</si>
  <si>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</si>
  <si>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</si>
  <si>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</si>
  <si>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</si>
  <si>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</si>
  <si>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</si>
  <si>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</si>
  <si>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</si>
  <si>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</si>
  <si>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</si>
  <si>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</si>
  <si>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</si>
  <si>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</si>
  <si>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</si>
  <si>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</si>
  <si>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</si>
  <si>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</si>
  <si>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</si>
  <si>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</si>
  <si>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</si>
  <si>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</si>
  <si>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</si>
  <si>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</si>
  <si>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</si>
  <si>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</si>
  <si>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</si>
  <si>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</si>
  <si>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</si>
  <si>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</si>
  <si>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</si>
  <si>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</si>
  <si>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</si>
  <si>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</si>
  <si>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</si>
  <si>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</si>
  <si>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</si>
  <si>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</si>
  <si>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</si>
  <si>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</si>
  <si>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</si>
  <si>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</si>
  <si>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</si>
  <si>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</si>
  <si>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</si>
  <si>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</si>
  <si>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</si>
  <si>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</si>
  <si>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</si>
  <si>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</si>
  <si>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</si>
  <si>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</si>
  <si>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</si>
  <si>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</si>
  <si>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</si>
  <si>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</si>
  <si>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</si>
  <si>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</si>
  <si>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</si>
  <si>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</si>
  <si>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</si>
  <si>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</si>
  <si>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</si>
  <si>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</si>
  <si>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</si>
  <si>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</si>
  <si>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</si>
  <si>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</si>
  <si>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</si>
  <si>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</si>
  <si>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</si>
  <si>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</si>
  <si>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</si>
  <si>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</si>
  <si>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</si>
  <si>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</si>
  <si>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</si>
  <si>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</si>
  <si>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</si>
  <si>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</si>
  <si>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</si>
  <si>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</si>
  <si>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</si>
  <si>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</si>
  <si>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</si>
  <si>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</si>
  <si>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</si>
  <si>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</si>
  <si>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</si>
  <si>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</si>
  <si>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</si>
  <si>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</si>
  <si>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</si>
  <si>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</si>
  <si>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</si>
  <si>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</si>
  <si>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</si>
  <si>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</si>
  <si>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</si>
  <si>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</si>
  <si>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</si>
  <si>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</si>
  <si>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</si>
  <si>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</si>
  <si>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</si>
  <si>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</si>
  <si>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</si>
  <si>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</si>
  <si>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</si>
  <si>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</si>
  <si>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</si>
  <si>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</si>
  <si>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</si>
  <si>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</si>
  <si>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</si>
  <si>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</si>
  <si>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</si>
  <si>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</si>
  <si>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</si>
  <si>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</si>
  <si>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</si>
  <si>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</si>
  <si>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</si>
  <si>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</si>
  <si>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</si>
  <si>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</si>
  <si>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</si>
  <si>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</si>
  <si>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</si>
  <si>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</si>
  <si>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</si>
  <si>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</si>
  <si>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</si>
  <si>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</si>
  <si>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</si>
  <si>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</si>
  <si>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</si>
  <si>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</si>
  <si>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</si>
  <si>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</si>
  <si>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</si>
  <si>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</si>
  <si>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</si>
  <si>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</si>
  <si>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</si>
  <si>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</si>
  <si>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</si>
  <si>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</si>
  <si>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</si>
  <si>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</si>
  <si>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</si>
  <si>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</si>
  <si>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</si>
  <si>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</si>
  <si>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</si>
  <si>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</si>
  <si>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</si>
  <si>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</si>
  <si>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</si>
  <si>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</si>
  <si>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</si>
  <si>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</si>
  <si>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</si>
  <si>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</si>
  <si>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</si>
  <si>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</si>
  <si>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</si>
  <si>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</si>
  <si>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</si>
  <si>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</si>
  <si>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</si>
  <si>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</si>
  <si>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</si>
  <si>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</si>
  <si>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</si>
  <si>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</si>
  <si>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</si>
  <si>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</si>
  <si>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</si>
  <si>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</si>
  <si>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</si>
  <si>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</si>
  <si>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</si>
  <si>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</si>
  <si>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</si>
  <si>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</si>
  <si>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</si>
  <si>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</si>
  <si>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</si>
  <si>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</si>
  <si>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</si>
  <si>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</si>
  <si>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</si>
  <si>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</si>
  <si>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</si>
  <si>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</si>
  <si>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</si>
  <si>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</si>
  <si>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</si>
  <si>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</si>
  <si>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</si>
  <si>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</si>
  <si>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</si>
  <si>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</si>
  <si>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</si>
  <si>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</si>
  <si>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</si>
  <si>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</si>
  <si>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</si>
  <si>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</si>
  <si>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</si>
  <si>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</si>
  <si>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</si>
  <si>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</si>
  <si>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</si>
  <si>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</si>
  <si>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</si>
  <si>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</si>
  <si>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</si>
  <si>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</si>
  <si>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</si>
  <si>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</si>
  <si>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</si>
  <si>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</si>
  <si>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</si>
  <si>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</si>
  <si>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</si>
  <si>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</si>
  <si>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</si>
  <si>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</si>
  <si>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</si>
  <si>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</si>
  <si>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</si>
  <si>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</si>
  <si>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</si>
  <si>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</si>
  <si>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</si>
  <si>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</si>
  <si>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</si>
  <si>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</si>
  <si>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</si>
  <si>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</si>
  <si>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</si>
  <si>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</si>
  <si>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</si>
  <si>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</si>
  <si>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</si>
  <si>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</si>
  <si>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</si>
  <si>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</si>
  <si>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</si>
  <si>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</si>
  <si>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</si>
  <si>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</si>
  <si>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</si>
  <si>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</si>
  <si>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</si>
  <si>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</si>
  <si>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</si>
  <si>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</si>
  <si>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</si>
  <si>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</si>
  <si>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</si>
  <si>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</si>
  <si>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</si>
  <si>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</si>
  <si>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</si>
  <si>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</si>
  <si>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</si>
  <si>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</si>
  <si>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</si>
  <si>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</si>
  <si>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</si>
  <si>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</si>
  <si>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</si>
  <si>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</si>
  <si>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</si>
  <si>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</si>
  <si>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</si>
  <si>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</si>
  <si>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</si>
  <si>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</si>
  <si>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</si>
  <si>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</si>
  <si>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</si>
  <si>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</si>
  <si>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</si>
  <si>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</si>
  <si>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</si>
  <si>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</si>
  <si>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</si>
  <si>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</si>
  <si>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</si>
  <si>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</si>
  <si>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</si>
  <si>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</si>
  <si>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</si>
  <si>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</si>
  <si>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</si>
  <si>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</si>
  <si>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</si>
  <si>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</si>
  <si>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</si>
  <si>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</si>
  <si>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</si>
  <si>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</si>
  <si>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</si>
  <si>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</si>
  <si>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</si>
  <si>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</si>
  <si>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</si>
  <si>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</si>
  <si>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</si>
  <si>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</si>
  <si>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</si>
  <si>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</si>
  <si>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</si>
  <si>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</si>
  <si>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</si>
  <si>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</si>
  <si>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</si>
  <si>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</si>
  <si>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</si>
  <si>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</si>
  <si>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</si>
  <si>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</si>
  <si>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</si>
  <si>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</si>
  <si>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</si>
  <si>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</si>
  <si>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</si>
  <si>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</si>
  <si>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</si>
  <si>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</si>
  <si>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</si>
  <si>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</si>
  <si>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</si>
  <si>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</si>
  <si>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</si>
  <si>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</si>
  <si>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</si>
  <si>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</si>
  <si>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</si>
  <si>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</si>
  <si>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</si>
  <si>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</si>
  <si>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</si>
  <si>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</si>
  <si>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</si>
  <si>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</si>
  <si>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</si>
  <si>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</si>
  <si>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</si>
  <si>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</si>
  <si>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</si>
  <si>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</si>
  <si>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</si>
  <si>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</si>
  <si>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</si>
  <si>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</si>
  <si>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</si>
  <si>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</si>
  <si>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</si>
  <si>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</si>
  <si>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</si>
  <si>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</si>
  <si>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</si>
  <si>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</si>
  <si>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</si>
  <si>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</si>
  <si>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</si>
  <si>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</si>
  <si>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</si>
  <si>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</si>
  <si>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</si>
  <si>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</si>
  <si>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</si>
  <si>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</si>
  <si>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</si>
  <si>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</si>
  <si>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</si>
  <si>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</si>
  <si>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</si>
  <si>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</si>
  <si>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</si>
  <si>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</si>
  <si>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</si>
  <si>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</si>
  <si>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</si>
  <si>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</si>
  <si>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</si>
  <si>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</si>
  <si>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</si>
  <si>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</si>
  <si>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</si>
  <si>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</si>
  <si>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</si>
  <si>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</si>
  <si>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</si>
  <si>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</si>
  <si>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</si>
  <si>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</si>
  <si>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</si>
  <si>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</si>
  <si>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</si>
  <si>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</si>
  <si>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</si>
  <si>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</si>
  <si>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</si>
  <si>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</si>
  <si>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</si>
  <si>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</si>
  <si>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</si>
  <si>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</si>
  <si>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</si>
  <si>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</si>
  <si>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</si>
  <si>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</si>
  <si>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</si>
  <si>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</si>
  <si>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</si>
  <si>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</si>
  <si>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</si>
  <si>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</si>
  <si>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</si>
  <si>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</si>
  <si>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</si>
  <si>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</si>
  <si>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</si>
  <si>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</si>
  <si>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</si>
  <si>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</si>
  <si>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</si>
  <si>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</si>
  <si>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</si>
  <si>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</si>
  <si>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</si>
  <si>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</si>
  <si>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</si>
  <si>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</si>
  <si>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</si>
  <si>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</si>
  <si>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</si>
  <si>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</si>
  <si>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</si>
  <si>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</si>
  <si>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</si>
  <si>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</si>
  <si>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</si>
  <si>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</si>
  <si>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</si>
  <si>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</si>
  <si>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</si>
  <si>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</si>
  <si>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</si>
  <si>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</si>
  <si>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</si>
  <si>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</si>
  <si>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</si>
  <si>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</si>
  <si>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</si>
  <si>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</si>
  <si>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</si>
  <si>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</si>
  <si>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</si>
  <si>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</si>
  <si>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</si>
  <si>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</si>
  <si>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</si>
  <si>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</si>
  <si>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</si>
  <si>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</si>
  <si>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</si>
  <si>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</si>
  <si>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</si>
  <si>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</si>
  <si>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</si>
  <si>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</si>
  <si>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</si>
  <si>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</si>
  <si>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</si>
  <si>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</si>
  <si>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</si>
  <si>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</si>
  <si>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</si>
  <si>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</si>
  <si>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</si>
  <si>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</si>
  <si>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</si>
  <si>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</si>
  <si>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</si>
  <si>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</si>
  <si>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</si>
  <si>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</si>
  <si>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</si>
  <si>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</si>
  <si>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</si>
  <si>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</si>
  <si>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</si>
  <si>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</si>
  <si>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</si>
  <si>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</si>
  <si>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</si>
  <si>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</si>
  <si>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</si>
  <si>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</si>
  <si>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</si>
  <si>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</si>
  <si>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</si>
  <si>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</si>
  <si>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</si>
  <si>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</si>
  <si>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</si>
  <si>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</si>
  <si>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</si>
  <si>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</si>
  <si>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</si>
  <si>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</si>
  <si>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</si>
  <si>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</si>
  <si>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</si>
  <si>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</si>
  <si>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</si>
  <si>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</si>
  <si>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</si>
  <si>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</si>
  <si>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</si>
  <si>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</si>
  <si>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</si>
  <si>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</si>
  <si>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</si>
  <si>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</si>
  <si>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</si>
  <si>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</si>
  <si>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</si>
  <si>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</si>
  <si>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</si>
  <si>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</si>
  <si>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</si>
  <si>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</si>
  <si>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</si>
  <si>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</si>
  <si>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</si>
  <si>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</si>
  <si>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</si>
  <si>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</si>
  <si>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</si>
  <si>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</si>
  <si>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</si>
  <si>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</si>
  <si>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</si>
  <si>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</si>
  <si>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</si>
  <si>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</si>
  <si>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</si>
  <si>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</si>
  <si>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</si>
  <si>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</si>
  <si>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</si>
  <si>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</si>
  <si>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</si>
  <si>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</si>
  <si>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</si>
  <si>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</si>
  <si>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</si>
  <si>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</si>
  <si>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</si>
  <si>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</si>
  <si>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</si>
  <si>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</si>
  <si>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</si>
  <si>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</si>
  <si>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</si>
  <si>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</si>
  <si>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</si>
  <si>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</si>
  <si>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</si>
  <si>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</si>
  <si>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</si>
  <si>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</si>
  <si>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</si>
  <si>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</si>
  <si>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</si>
  <si>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</si>
  <si>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</si>
  <si>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</si>
  <si>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</si>
  <si>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</si>
  <si>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</si>
  <si>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</si>
  <si>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</si>
  <si>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</si>
  <si>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</si>
  <si>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</si>
  <si>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</si>
  <si>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</si>
  <si>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</si>
  <si>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</si>
  <si>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</si>
  <si>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</si>
  <si>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</si>
  <si>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</si>
  <si>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</si>
  <si>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</si>
  <si>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</si>
  <si>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</si>
  <si>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</si>
  <si>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</si>
  <si>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</si>
  <si>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</si>
  <si>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</si>
  <si>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</si>
  <si>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</si>
  <si>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</si>
  <si>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</si>
  <si>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</si>
  <si>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</si>
  <si>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</si>
  <si>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</si>
  <si>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</si>
  <si>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</si>
  <si>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</si>
  <si>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</si>
  <si>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</si>
  <si>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</si>
  <si>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</si>
  <si>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</si>
  <si>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</si>
  <si>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</si>
  <si>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</si>
  <si>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</si>
  <si>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</si>
  <si>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</si>
  <si>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</si>
  <si>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</si>
  <si>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</si>
  <si>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</si>
  <si>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</si>
  <si>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</si>
  <si>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</si>
  <si>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</si>
  <si>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</si>
  <si>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</si>
  <si>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</si>
  <si>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</si>
  <si>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</si>
  <si>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</si>
  <si>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</si>
  <si>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</si>
  <si>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</si>
  <si>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</si>
  <si>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</si>
  <si>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</si>
  <si>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</si>
  <si>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</si>
  <si>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</si>
  <si>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</si>
  <si>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</si>
  <si>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</si>
  <si>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</si>
  <si>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</si>
  <si>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</si>
  <si>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</si>
  <si>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</si>
  <si>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</si>
  <si>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</si>
  <si>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</si>
  <si>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</si>
  <si>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</si>
  <si>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</si>
  <si>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</si>
  <si>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</si>
  <si>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</si>
  <si>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</si>
  <si>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</si>
  <si>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</si>
  <si>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</si>
  <si>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</si>
  <si>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</si>
  <si>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</si>
  <si>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</si>
  <si>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</si>
  <si>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</si>
  <si>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</si>
  <si>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</si>
  <si>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</si>
  <si>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</si>
  <si>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</si>
  <si>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</si>
  <si>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</si>
  <si>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</si>
  <si>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</si>
  <si>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</si>
  <si>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</si>
  <si>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</si>
  <si>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</si>
  <si>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</si>
  <si>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</si>
  <si>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</si>
  <si>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</si>
  <si>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</si>
  <si>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</si>
  <si>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</si>
  <si>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</si>
  <si>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</si>
  <si>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</si>
  <si>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</si>
  <si>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</si>
  <si>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</si>
  <si>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</si>
  <si>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</si>
  <si>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</si>
  <si>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</si>
  <si>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</si>
  <si>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</si>
  <si>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</si>
  <si>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</si>
  <si>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</si>
  <si>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</si>
  <si>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</si>
  <si>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</si>
  <si>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</si>
  <si>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</si>
  <si>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</si>
  <si>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</si>
  <si>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</si>
  <si>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</si>
  <si>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</si>
  <si>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</si>
  <si>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</si>
  <si>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</si>
  <si>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</si>
  <si>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</si>
  <si>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</si>
  <si>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</si>
  <si>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</si>
  <si>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</si>
  <si>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</si>
  <si>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</si>
  <si>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</si>
  <si>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</si>
  <si>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</si>
  <si>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</si>
  <si>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</si>
  <si>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</si>
  <si>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</si>
  <si>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</si>
  <si>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</si>
  <si>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</si>
  <si>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</si>
  <si>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</si>
  <si>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</si>
  <si>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</si>
  <si>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</si>
  <si>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</si>
  <si>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</si>
  <si>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</si>
  <si>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</si>
  <si>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</si>
  <si>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</si>
  <si>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</si>
  <si>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</si>
  <si>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</si>
  <si>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</si>
  <si>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</si>
  <si>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</si>
  <si>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</si>
  <si>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</si>
  <si>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</si>
  <si>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</si>
  <si>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</si>
  <si>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</si>
  <si>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</si>
  <si>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</si>
  <si>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</si>
  <si>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</si>
  <si>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</si>
  <si>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</si>
  <si>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</si>
  <si>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</si>
  <si>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</si>
  <si>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</si>
  <si>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</si>
  <si>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</si>
  <si>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</si>
  <si>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</si>
  <si>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</si>
  <si>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</si>
  <si>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</si>
  <si>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</si>
  <si>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</si>
  <si>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</si>
  <si>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</si>
  <si>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</si>
  <si>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</si>
  <si>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</si>
  <si>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</si>
  <si>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</si>
  <si>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</si>
  <si>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</si>
  <si>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</si>
  <si>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</si>
  <si>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</si>
  <si>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</si>
  <si>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</si>
  <si>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</si>
  <si>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</si>
  <si>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</si>
  <si>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</si>
  <si>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</si>
  <si>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</si>
  <si>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</si>
  <si>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</si>
  <si>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</si>
  <si>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</si>
  <si>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</si>
  <si>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</si>
  <si>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</si>
  <si>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</si>
  <si>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</si>
  <si>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</si>
  <si>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</si>
  <si>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</si>
  <si>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</si>
  <si>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</si>
  <si>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</si>
  <si>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</si>
  <si>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</si>
  <si>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</si>
  <si>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</si>
  <si>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</si>
  <si>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</si>
  <si>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</si>
  <si>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</si>
  <si>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</si>
  <si>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</si>
  <si>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</si>
  <si>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</si>
  <si>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</si>
  <si>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</si>
  <si>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</si>
  <si>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</si>
  <si>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</si>
  <si>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</si>
  <si>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</si>
  <si>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</si>
  <si>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</si>
  <si>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</si>
  <si>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</si>
  <si>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</si>
  <si>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</si>
  <si>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</si>
  <si>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</si>
  <si>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</si>
  <si>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</si>
  <si>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</si>
  <si>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</si>
  <si>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</si>
  <si>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</si>
  <si>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</si>
  <si>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</si>
  <si>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</si>
  <si>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</si>
  <si>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</si>
  <si>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</si>
  <si>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</si>
  <si>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</si>
  <si>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</si>
  <si>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</si>
  <si>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</si>
  <si>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</si>
  <si>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</si>
  <si>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</si>
  <si>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</si>
  <si>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</si>
  <si>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</si>
  <si>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</si>
  <si>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</si>
  <si>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</si>
  <si>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</si>
  <si>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</si>
  <si>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</si>
  <si>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</si>
  <si>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</si>
  <si>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</si>
  <si>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</si>
  <si>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</si>
  <si>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</si>
  <si>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</si>
  <si>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</si>
  <si>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</si>
  <si>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</si>
  <si>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</si>
  <si>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</si>
  <si>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</si>
  <si>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</si>
  <si>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</si>
  <si>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</si>
  <si>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</si>
  <si>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</si>
  <si>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</si>
  <si>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</si>
  <si>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</si>
  <si>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</si>
  <si>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</si>
  <si>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</si>
  <si>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</si>
  <si>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</si>
  <si>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</si>
  <si>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</si>
  <si>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</si>
  <si>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</si>
  <si>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</si>
  <si>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</si>
  <si>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</si>
  <si>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</si>
  <si>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</si>
  <si>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</si>
  <si>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</si>
  <si>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</si>
  <si>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</si>
  <si>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</si>
  <si>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</si>
  <si>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</si>
  <si>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</si>
  <si>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</si>
  <si>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</si>
  <si>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</si>
  <si>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</si>
  <si>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</si>
  <si>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</si>
  <si>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</si>
  <si>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</si>
  <si>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</si>
  <si>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</si>
  <si>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</si>
  <si>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</si>
  <si>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</si>
  <si>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</si>
  <si>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</si>
  <si>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</si>
  <si>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</si>
  <si>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</si>
  <si>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</si>
  <si>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</si>
  <si>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</si>
  <si>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</si>
  <si>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</si>
  <si>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</si>
  <si>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</si>
  <si>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</si>
  <si>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</si>
  <si>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</si>
  <si>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</si>
  <si>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</si>
  <si>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</si>
  <si>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</si>
  <si>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</si>
  <si>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</si>
  <si>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</si>
  <si>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</si>
  <si>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</si>
  <si>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</si>
  <si>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</si>
  <si>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</si>
  <si>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</si>
  <si>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</si>
  <si>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</si>
  <si>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</si>
  <si>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</si>
  <si>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</si>
  <si>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</si>
  <si>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</si>
  <si>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</si>
  <si>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</si>
  <si>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</si>
  <si>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</si>
  <si>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</si>
  <si>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</si>
  <si>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</si>
  <si>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</si>
  <si>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</si>
  <si>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</si>
  <si>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</si>
  <si>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</si>
  <si>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</si>
  <si>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</si>
  <si>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</si>
  <si>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</si>
  <si>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</si>
  <si>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</si>
  <si>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</si>
  <si>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</si>
  <si>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</si>
  <si>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</si>
  <si>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</si>
  <si>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</si>
  <si>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</si>
  <si>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</si>
  <si>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</si>
  <si>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</si>
  <si>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</si>
  <si>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</si>
  <si>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</si>
  <si>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</si>
  <si>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</si>
  <si>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</si>
  <si>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</si>
  <si>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</si>
  <si>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</si>
  <si>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</si>
  <si>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</si>
  <si>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</si>
  <si>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</si>
  <si>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</si>
  <si>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</si>
  <si>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</si>
  <si>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</si>
  <si>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</si>
  <si>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</si>
  <si>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</si>
  <si>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</si>
  <si>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</si>
  <si>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</si>
  <si>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</si>
  <si>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</si>
  <si>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</si>
  <si>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</si>
  <si>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</si>
  <si>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</si>
  <si>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</si>
  <si>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</si>
  <si>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</si>
  <si>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</si>
  <si>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</si>
  <si>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</si>
  <si>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</si>
  <si>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</si>
  <si>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</si>
  <si>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</si>
  <si>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</si>
  <si>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</si>
  <si>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</si>
  <si>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</si>
  <si>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</si>
  <si>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</si>
  <si>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</si>
  <si>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</si>
  <si>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</si>
  <si>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</si>
  <si>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</si>
  <si>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</si>
  <si>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</si>
  <si>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</si>
  <si>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</si>
  <si>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</si>
  <si>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</si>
  <si>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</si>
  <si>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</si>
  <si>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</si>
  <si>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</si>
  <si>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</si>
  <si>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</si>
  <si>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</si>
  <si>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</si>
  <si>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</si>
  <si>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</si>
  <si>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</si>
  <si>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</si>
  <si>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</si>
  <si>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</si>
  <si>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</si>
  <si>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</si>
  <si>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</si>
  <si>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</si>
  <si>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</si>
  <si>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</si>
  <si>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</si>
  <si>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</si>
  <si>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</si>
  <si>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</si>
  <si>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</si>
  <si>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</si>
  <si>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</si>
  <si>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</si>
  <si>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</si>
  <si>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</si>
  <si>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</si>
  <si>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</si>
  <si>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</si>
  <si>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</si>
  <si>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</si>
  <si>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</si>
  <si>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</si>
  <si>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</si>
  <si>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</si>
  <si>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</si>
  <si>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</si>
  <si>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</si>
  <si>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</si>
  <si>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</si>
  <si>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</si>
  <si>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</si>
  <si>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</si>
  <si>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</si>
  <si>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</si>
  <si>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</si>
  <si>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</si>
  <si>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</si>
  <si>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</si>
  <si>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</si>
  <si>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</si>
  <si>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</si>
  <si>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</si>
  <si>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</si>
  <si>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</si>
  <si>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</si>
  <si>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</si>
  <si>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</si>
  <si>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</si>
  <si>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</si>
  <si>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</si>
  <si>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</si>
  <si>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</si>
  <si>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</si>
  <si>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</si>
  <si>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</si>
  <si>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</si>
  <si>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</si>
  <si>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</si>
  <si>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</si>
  <si>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</si>
  <si>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</si>
  <si>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</si>
  <si>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</si>
  <si>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</si>
  <si>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</si>
  <si>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</si>
  <si>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</si>
  <si>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</si>
  <si>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</si>
  <si>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</si>
  <si>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</si>
  <si>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</si>
  <si>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</si>
  <si>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</si>
  <si>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</si>
  <si>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</si>
  <si>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</si>
  <si>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</si>
  <si>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</si>
  <si>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</si>
  <si>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</si>
  <si>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</si>
  <si>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</si>
  <si>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</si>
  <si>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</si>
  <si>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</si>
  <si>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</si>
  <si>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</si>
  <si>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</si>
  <si>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</si>
  <si>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</si>
  <si>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</si>
  <si>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</si>
  <si>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</si>
  <si>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</si>
  <si>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</si>
  <si>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</si>
  <si>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</si>
  <si>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</si>
  <si>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</si>
  <si>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</si>
  <si>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</si>
  <si>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</si>
  <si>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</si>
  <si>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</si>
  <si>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</si>
  <si>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</si>
  <si>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</si>
  <si>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</si>
  <si>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</si>
  <si>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</si>
  <si>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</si>
  <si>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</si>
  <si>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</si>
  <si>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</si>
  <si>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</si>
  <si>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</si>
  <si>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</si>
  <si>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</si>
  <si>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</si>
  <si>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</si>
  <si>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</si>
  <si>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</si>
  <si>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</si>
  <si>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</si>
  <si>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</si>
  <si>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</si>
  <si>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</si>
  <si>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</si>
  <si>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</si>
  <si>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</si>
  <si>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</si>
  <si>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</si>
  <si>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</si>
  <si>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</si>
  <si>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</si>
  <si>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</si>
  <si>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</si>
  <si>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</si>
  <si>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</si>
  <si>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</si>
  <si>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</si>
  <si>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</si>
  <si>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</si>
  <si>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</si>
  <si>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</si>
  <si>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</si>
  <si>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</si>
  <si>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</si>
  <si>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</si>
  <si>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</si>
  <si>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</si>
  <si>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</si>
  <si>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</si>
  <si>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</si>
  <si>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</si>
  <si>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</si>
  <si>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</si>
  <si>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</si>
  <si>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</si>
  <si>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</si>
  <si>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</si>
  <si>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</si>
  <si>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</si>
  <si>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</si>
  <si>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</si>
  <si>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</si>
  <si>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</si>
  <si>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</si>
  <si>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</si>
  <si>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</si>
  <si>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</si>
  <si>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</si>
  <si>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</si>
  <si>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</si>
  <si>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</si>
  <si>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</si>
  <si>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</si>
  <si>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</si>
  <si>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</si>
  <si>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</si>
  <si>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</si>
  <si>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</si>
  <si>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</si>
  <si>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</si>
  <si>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</si>
  <si>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</si>
  <si>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</si>
  <si>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</si>
  <si>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</si>
  <si>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</si>
  <si>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</si>
  <si>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</si>
  <si>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</si>
  <si>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</si>
  <si>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</si>
  <si>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</si>
  <si>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</si>
  <si>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</si>
  <si>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</si>
  <si>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</si>
  <si>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</si>
  <si>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</si>
  <si>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</si>
  <si>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</si>
  <si>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</si>
  <si>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</si>
  <si>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</si>
  <si>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</si>
  <si>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</si>
  <si>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</si>
  <si>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</si>
  <si>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</si>
  <si>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</si>
  <si>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</si>
  <si>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</si>
  <si>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</si>
  <si>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</si>
  <si>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</si>
  <si>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</si>
  <si>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</si>
  <si>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</si>
  <si>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</si>
  <si>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</si>
  <si>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</si>
  <si>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</si>
  <si>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</si>
  <si>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</si>
  <si>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</si>
  <si>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</si>
  <si>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</si>
  <si>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</si>
  <si>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</si>
  <si>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</si>
  <si>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</si>
  <si>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</si>
  <si>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</si>
  <si>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</si>
  <si>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</si>
  <si>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</si>
  <si>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</si>
  <si>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</si>
  <si>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</si>
  <si>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</si>
  <si>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</si>
  <si>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</si>
  <si>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</si>
  <si>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</si>
  <si>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</si>
  <si>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</si>
  <si>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</si>
  <si>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</si>
  <si>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</si>
  <si>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</si>
  <si>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</si>
  <si>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</si>
  <si>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</si>
  <si>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</si>
  <si>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</si>
  <si>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</si>
  <si>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</si>
  <si>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</si>
  <si>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</si>
  <si>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</si>
  <si>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</si>
  <si>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</si>
  <si>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</si>
  <si>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</si>
  <si>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</si>
  <si>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</si>
  <si>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</si>
  <si>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</si>
  <si>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</si>
  <si>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</si>
  <si>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</si>
  <si>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</si>
  <si>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</si>
  <si>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</si>
  <si>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</si>
  <si>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</si>
  <si>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</si>
  <si>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</si>
  <si>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</si>
  <si>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</si>
  <si>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</si>
  <si>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</si>
  <si>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</si>
  <si>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</si>
  <si>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</si>
  <si>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</si>
  <si>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</si>
  <si>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</si>
  <si>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</si>
  <si>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</si>
  <si>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</si>
  <si>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</si>
  <si>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</si>
  <si>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</si>
  <si>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</si>
  <si>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</si>
  <si>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</si>
  <si>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</si>
  <si>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</si>
  <si>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</si>
  <si>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</si>
  <si>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</si>
  <si>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</si>
  <si>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</si>
  <si>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</si>
  <si>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</si>
  <si>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</si>
  <si>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</si>
  <si>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</si>
  <si>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</si>
  <si>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</si>
  <si>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</si>
  <si>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</si>
  <si>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</si>
  <si>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</si>
  <si>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</si>
  <si>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</si>
  <si>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</si>
  <si>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</si>
  <si>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</si>
  <si>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</si>
  <si>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</si>
  <si>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</si>
  <si>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</si>
  <si>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</si>
  <si>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</si>
  <si>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</si>
  <si>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</si>
  <si>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</si>
  <si>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</si>
  <si>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</si>
  <si>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</si>
  <si>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</si>
  <si>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</si>
  <si>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</si>
  <si>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</si>
  <si>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</si>
  <si>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</si>
  <si>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</si>
  <si>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</si>
  <si>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</si>
  <si>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</si>
  <si>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</si>
  <si>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</si>
  <si>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</si>
  <si>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</si>
  <si>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</si>
  <si>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</si>
  <si>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</si>
  <si>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</si>
  <si>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</si>
  <si>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</si>
  <si>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</si>
  <si>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</si>
  <si>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</si>
  <si>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</si>
  <si>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</si>
  <si>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</si>
  <si>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</si>
  <si>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</si>
  <si>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</si>
  <si>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</si>
  <si>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</si>
  <si>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</si>
  <si>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</si>
  <si>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</si>
  <si>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</si>
  <si>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</si>
  <si>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</si>
  <si>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</si>
  <si>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</si>
  <si>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</si>
  <si>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</si>
  <si>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</si>
  <si>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</si>
  <si>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</si>
  <si>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</si>
  <si>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</si>
  <si>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</si>
  <si>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</si>
  <si>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</si>
  <si>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</si>
  <si>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</si>
  <si>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</si>
  <si>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</si>
  <si>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</si>
  <si>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</si>
  <si>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</si>
  <si>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</si>
  <si>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</si>
  <si>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</si>
  <si>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</si>
  <si>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</si>
  <si>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</si>
  <si>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</si>
  <si>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</si>
  <si>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</si>
  <si>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</si>
  <si>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</si>
  <si>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</si>
  <si>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</si>
  <si>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</si>
  <si>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</si>
  <si>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</si>
  <si>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</si>
  <si>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</si>
  <si>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</si>
  <si>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</si>
  <si>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</si>
  <si>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</si>
  <si>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</si>
  <si>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</si>
  <si>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</si>
  <si>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</si>
  <si>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</si>
  <si>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</si>
  <si>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</si>
  <si>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</si>
  <si>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</si>
  <si>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</si>
  <si>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</si>
  <si>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</si>
  <si>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</si>
  <si>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</si>
  <si>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</si>
  <si>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</si>
  <si>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</si>
  <si>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</si>
  <si>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</si>
  <si>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</si>
  <si>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</si>
  <si>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</si>
  <si>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</si>
  <si>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</si>
  <si>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</si>
  <si>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</si>
  <si>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</si>
  <si>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</si>
  <si>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</si>
  <si>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</si>
  <si>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</si>
  <si>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</si>
  <si>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</si>
  <si>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</si>
  <si>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</si>
  <si>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</si>
  <si>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</si>
  <si>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</si>
  <si>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</si>
  <si>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</si>
  <si>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</si>
  <si>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</si>
  <si>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</si>
  <si>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</si>
  <si>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</si>
  <si>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</si>
  <si>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</si>
  <si>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</si>
  <si>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</si>
  <si>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</si>
  <si>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</si>
  <si>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</si>
  <si>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</si>
  <si>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</si>
  <si>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</si>
  <si>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</si>
  <si>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</si>
  <si>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</si>
  <si>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</si>
  <si>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</si>
  <si>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</si>
  <si>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</si>
  <si>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</si>
  <si>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</si>
  <si>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</si>
  <si>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</si>
  <si>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</si>
  <si>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</si>
  <si>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</si>
  <si>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</si>
  <si>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</si>
  <si>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</si>
  <si>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</si>
  <si>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</si>
  <si>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</si>
  <si>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</si>
  <si>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</si>
  <si>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</si>
  <si>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</si>
  <si>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</si>
  <si>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</si>
  <si>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</si>
  <si>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</si>
  <si>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</si>
  <si>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</si>
  <si>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</si>
  <si>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</si>
  <si>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</si>
  <si>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</si>
  <si>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</si>
  <si>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</si>
  <si>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</si>
  <si>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</si>
  <si>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</si>
  <si>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</si>
  <si>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</si>
  <si>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</si>
  <si>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</si>
  <si>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</si>
  <si>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</si>
  <si>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</si>
  <si>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</si>
  <si>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</si>
  <si>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</si>
  <si>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</si>
  <si>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</si>
  <si>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</si>
  <si>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</si>
  <si>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</si>
  <si>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</si>
  <si>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</si>
  <si>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</si>
  <si>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</si>
  <si>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</si>
  <si>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</si>
  <si>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</si>
  <si>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</si>
  <si>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</si>
  <si>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</si>
  <si>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</si>
  <si>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</si>
  <si>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</si>
  <si>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</si>
  <si>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</si>
  <si>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</si>
  <si>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</si>
  <si>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</si>
  <si>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</si>
  <si>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</si>
  <si>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</si>
  <si>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</si>
  <si>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</si>
  <si>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</si>
  <si>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</si>
  <si>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</si>
  <si>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</si>
  <si>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</si>
  <si>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</si>
  <si>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</si>
  <si>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</si>
  <si>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</si>
  <si>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</si>
  <si>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</si>
  <si>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</si>
  <si>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</si>
  <si>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</si>
  <si>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</si>
  <si>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</si>
  <si>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</si>
  <si>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</si>
  <si>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</si>
  <si>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</si>
  <si>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</si>
  <si>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</si>
  <si>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</si>
  <si>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</si>
  <si>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</si>
  <si>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</si>
  <si>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</si>
  <si>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</si>
  <si>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</si>
  <si>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</si>
  <si>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</si>
  <si>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</si>
  <si>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</si>
  <si>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</si>
  <si>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</si>
  <si>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</si>
  <si>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</si>
  <si>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</si>
  <si>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</si>
  <si>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</si>
  <si>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</si>
  <si>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</si>
  <si>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</si>
  <si>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</si>
  <si>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</si>
  <si>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</si>
  <si>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</si>
  <si>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</si>
  <si>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</si>
  <si>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</si>
  <si>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</si>
  <si>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</si>
  <si>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</si>
  <si>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</si>
  <si>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</si>
  <si>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</si>
  <si>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</si>
  <si>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</si>
  <si>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</si>
  <si>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</si>
  <si>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</si>
  <si>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</si>
  <si>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</si>
  <si>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</si>
  <si>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</si>
  <si>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</si>
  <si>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</si>
  <si>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</si>
  <si>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</si>
  <si>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</si>
  <si>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</si>
  <si>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</si>
  <si>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</si>
  <si>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</si>
  <si>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</si>
  <si>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</si>
  <si>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</si>
  <si>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</si>
  <si>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</si>
  <si>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</si>
  <si>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</si>
  <si>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</si>
  <si>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</si>
  <si>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</si>
  <si>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</si>
  <si>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</si>
  <si>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</si>
  <si>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</si>
  <si>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</si>
  <si>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</si>
  <si>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</si>
  <si>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</si>
  <si>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</si>
  <si>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</si>
  <si>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</si>
  <si>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</si>
  <si>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</si>
  <si>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</si>
  <si>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</si>
  <si>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</si>
  <si>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</si>
  <si>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</si>
  <si>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</si>
  <si>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</si>
  <si>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</si>
  <si>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</si>
  <si>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</si>
  <si>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</si>
  <si>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</si>
  <si>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</si>
  <si>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</si>
  <si>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</si>
  <si>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</si>
  <si>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</si>
  <si>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</si>
  <si>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</si>
  <si>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</si>
  <si>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</si>
  <si>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</si>
  <si>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</si>
  <si>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</si>
  <si>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</si>
  <si>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</si>
  <si>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</si>
  <si>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</si>
  <si>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</si>
  <si>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</si>
  <si>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</si>
  <si>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</si>
  <si>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</si>
  <si>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</si>
  <si>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</si>
  <si>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</si>
  <si>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</si>
  <si>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</si>
  <si>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</si>
  <si>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</si>
  <si>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</si>
  <si>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</si>
  <si>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</si>
  <si>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</si>
  <si>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</si>
  <si>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</si>
  <si>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</si>
  <si>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</si>
  <si>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</si>
  <si>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</si>
  <si>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</si>
  <si>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</si>
  <si>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</si>
  <si>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</si>
  <si>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</si>
  <si>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</si>
  <si>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</si>
  <si>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</si>
  <si>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</si>
  <si>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</si>
  <si>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</si>
  <si>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</si>
  <si>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</si>
  <si>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</si>
  <si>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</si>
  <si>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</si>
  <si>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</si>
  <si>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</si>
  <si>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</si>
  <si>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</si>
  <si>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</si>
  <si>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</si>
  <si>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</si>
  <si>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</si>
  <si>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</si>
  <si>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</si>
  <si>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</si>
  <si>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</si>
  <si>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</si>
  <si>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</si>
  <si>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</si>
  <si>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</si>
  <si>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</si>
  <si>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</si>
  <si>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</si>
  <si>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</si>
  <si>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</si>
  <si>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</si>
  <si>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</si>
  <si>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</si>
  <si>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</si>
  <si>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</si>
  <si>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</si>
  <si>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</si>
  <si>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</si>
  <si>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</si>
  <si>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</si>
  <si>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</si>
  <si>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</si>
  <si>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</si>
  <si>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</si>
  <si>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</si>
  <si>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</si>
  <si>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</si>
  <si>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</si>
  <si>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</si>
  <si>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</si>
  <si>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</si>
  <si>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</si>
  <si>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</si>
  <si>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</si>
  <si>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</si>
  <si>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</si>
  <si>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</si>
  <si>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</si>
  <si>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</si>
  <si>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</si>
  <si>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</si>
  <si>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</si>
  <si>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</si>
  <si>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</si>
  <si>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</si>
  <si>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</si>
  <si>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</si>
  <si>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</si>
  <si>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</si>
  <si>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</si>
  <si>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</si>
  <si>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</si>
  <si>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</si>
  <si>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</si>
  <si>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</si>
  <si>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</si>
  <si>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</si>
  <si>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</si>
  <si>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</si>
  <si>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</si>
  <si>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</si>
  <si>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</si>
  <si>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</si>
  <si>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</si>
  <si>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</si>
  <si>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</si>
  <si>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</si>
  <si>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</si>
  <si>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</si>
  <si>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</si>
  <si>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</si>
  <si>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</si>
  <si>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</si>
  <si>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</si>
  <si>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</si>
  <si>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</si>
  <si>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</si>
  <si>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</si>
  <si>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</si>
  <si>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</si>
  <si>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</si>
  <si>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</si>
  <si>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</si>
  <si>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</si>
  <si>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</si>
  <si>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</si>
  <si>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</si>
  <si>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</si>
  <si>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</si>
  <si>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</si>
  <si>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</si>
  <si>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</si>
  <si>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</si>
  <si>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</si>
  <si>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</si>
  <si>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</si>
  <si>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</si>
  <si>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</si>
  <si>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</si>
  <si>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</si>
  <si>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</si>
  <si>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</si>
  <si>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</si>
  <si>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</si>
  <si>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</si>
  <si>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</si>
  <si>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</si>
  <si>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</si>
  <si>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</si>
  <si>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</si>
  <si>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</si>
  <si>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</si>
  <si>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</si>
  <si>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</si>
  <si>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</si>
  <si>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</si>
  <si>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</si>
  <si>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</si>
  <si>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</si>
  <si>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</si>
  <si>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</si>
  <si>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</si>
  <si>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</si>
  <si>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</si>
  <si>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</si>
  <si>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</si>
  <si>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</si>
  <si>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</si>
  <si>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</si>
  <si>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</si>
  <si>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</si>
  <si>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</si>
  <si>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</si>
  <si>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</si>
  <si>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</si>
  <si>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</si>
  <si>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</si>
  <si>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</si>
  <si>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</si>
  <si>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</si>
  <si>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</si>
  <si>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</si>
  <si>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</si>
  <si>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</si>
  <si>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</si>
  <si>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</si>
  <si>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</si>
  <si>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</si>
  <si>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</si>
  <si>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</si>
  <si>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</si>
  <si>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</si>
  <si>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</si>
  <si>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</si>
  <si>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</si>
  <si>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</si>
  <si>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</si>
  <si>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</si>
  <si>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</si>
  <si>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</si>
  <si>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</si>
  <si>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</si>
  <si>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</si>
  <si>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</si>
  <si>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</si>
  <si>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</si>
  <si>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</si>
  <si>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</si>
  <si>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</si>
  <si>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</si>
  <si>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</si>
  <si>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</si>
  <si>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</si>
  <si>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</si>
  <si>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</si>
  <si>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</si>
  <si>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</si>
  <si>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</si>
  <si>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</si>
  <si>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</si>
  <si>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</si>
  <si>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</si>
  <si>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</si>
  <si>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</si>
  <si>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</si>
  <si>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</si>
  <si>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</si>
  <si>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</si>
  <si>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</si>
  <si>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</si>
  <si>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</si>
  <si>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</si>
  <si>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</si>
  <si>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</si>
  <si>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</si>
  <si>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</si>
  <si>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</si>
  <si>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</si>
  <si>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</si>
  <si>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</si>
  <si>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</si>
  <si>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</si>
  <si>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</si>
  <si>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</si>
  <si>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</si>
  <si>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</si>
  <si>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</si>
  <si>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</si>
  <si>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</si>
  <si>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</si>
  <si>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</si>
  <si>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</si>
  <si>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</si>
  <si>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</si>
  <si>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</si>
  <si>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</si>
  <si>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</si>
  <si>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</si>
  <si>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</si>
  <si>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</si>
  <si>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</si>
  <si>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</si>
  <si>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</si>
  <si>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</si>
  <si>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</si>
  <si>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</si>
  <si>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</si>
  <si>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</si>
  <si>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</si>
  <si>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</si>
  <si>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</si>
  <si>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</si>
  <si>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</si>
  <si>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</si>
  <si>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</si>
  <si>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</si>
  <si>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</si>
  <si>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</si>
  <si>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</si>
  <si>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</si>
  <si>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</si>
  <si>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</si>
  <si>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</si>
  <si>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</si>
  <si>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</si>
  <si>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</si>
  <si>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</si>
  <si>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</si>
  <si>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</si>
  <si>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</si>
  <si>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</si>
  <si>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</si>
  <si>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</si>
  <si>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</si>
  <si>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</si>
  <si>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</si>
  <si>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</si>
  <si>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</si>
  <si>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</si>
  <si>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</si>
  <si>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</si>
  <si>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</si>
  <si>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</si>
  <si>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</si>
  <si>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</si>
  <si>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</si>
  <si>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</si>
  <si>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</si>
  <si>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</si>
  <si>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</si>
  <si>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</si>
  <si>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</si>
  <si>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</si>
  <si>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</si>
  <si>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</si>
  <si>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</si>
  <si>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</si>
  <si>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</si>
  <si>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</si>
  <si>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</si>
  <si>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</si>
  <si>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</si>
  <si>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</si>
  <si>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</si>
  <si>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</si>
  <si>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</si>
  <si>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</si>
  <si>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</si>
  <si>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</si>
  <si>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</si>
  <si>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</si>
  <si>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</si>
  <si>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</si>
  <si>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</si>
  <si>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</si>
  <si>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</si>
  <si>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</si>
  <si>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</si>
  <si>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</si>
  <si>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</si>
  <si>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</si>
  <si>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</si>
  <si>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</si>
  <si>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</si>
  <si>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</si>
  <si>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</si>
  <si>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</si>
  <si>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</si>
  <si>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</si>
  <si>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</si>
  <si>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</si>
  <si>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</si>
  <si>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</si>
  <si>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</si>
  <si>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</si>
  <si>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</si>
  <si>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</si>
  <si>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</si>
  <si>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</si>
  <si>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</si>
  <si>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</si>
  <si>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</si>
  <si>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</si>
  <si>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</si>
  <si>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</si>
  <si>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</si>
  <si>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</si>
  <si>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</si>
  <si>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</si>
  <si>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</si>
  <si>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</si>
  <si>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</si>
  <si>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</si>
  <si>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</si>
  <si>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</si>
  <si>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</si>
  <si>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</si>
  <si>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</si>
  <si>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</si>
  <si>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</si>
  <si>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</si>
  <si>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</si>
  <si>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</si>
  <si>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</si>
  <si>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</si>
  <si>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</si>
  <si>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</si>
  <si>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</si>
  <si>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</si>
  <si>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</si>
  <si>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</si>
  <si>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</si>
  <si>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</si>
  <si>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</si>
  <si>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</si>
  <si>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</si>
  <si>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</si>
  <si>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</si>
  <si>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</si>
  <si>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</si>
  <si>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</si>
  <si>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</si>
  <si>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</si>
  <si>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</si>
  <si>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</si>
  <si>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</si>
  <si>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</si>
  <si>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</si>
  <si>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</si>
  <si>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</si>
  <si>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</si>
  <si>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</si>
  <si>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</si>
  <si>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</si>
  <si>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</si>
  <si>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</si>
  <si>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</si>
  <si>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</si>
  <si>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</si>
  <si>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</si>
  <si>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</si>
  <si>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</si>
  <si>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</si>
  <si>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</si>
  <si>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</si>
  <si>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</si>
  <si>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</si>
  <si>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</si>
  <si>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</si>
  <si>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</si>
  <si>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</si>
  <si>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</si>
  <si>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</si>
  <si>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</si>
  <si>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</si>
  <si>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</si>
  <si>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</si>
  <si>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</si>
  <si>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</si>
  <si>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</si>
  <si>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</si>
  <si>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</si>
  <si>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</si>
  <si>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</si>
  <si>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</si>
  <si>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</si>
  <si>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</si>
  <si>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</si>
  <si>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</si>
  <si>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</si>
  <si>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</si>
  <si>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</si>
  <si>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</si>
  <si>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</si>
  <si>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</si>
  <si>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</si>
  <si>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</si>
  <si>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</si>
  <si>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</si>
  <si>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</si>
  <si>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</si>
  <si>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</si>
  <si>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</si>
  <si>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</si>
  <si>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</si>
  <si>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</si>
  <si>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</si>
  <si>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</si>
  <si>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</si>
  <si>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</si>
  <si>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</si>
  <si>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</si>
  <si>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</si>
  <si>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</si>
  <si>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</si>
  <si>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</si>
  <si>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</si>
  <si>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</si>
  <si>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</si>
  <si>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</si>
  <si>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</si>
  <si>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</si>
  <si>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</si>
  <si>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</si>
  <si>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</si>
  <si>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</si>
  <si>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</si>
  <si>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</si>
  <si>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</si>
  <si>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</si>
  <si>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</si>
  <si>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</si>
  <si>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</si>
  <si>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</si>
  <si>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</si>
  <si>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</si>
  <si>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</si>
  <si>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</si>
  <si>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</si>
  <si>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</si>
  <si>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</si>
  <si>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</si>
  <si>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</si>
  <si>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</si>
  <si>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</si>
  <si>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</si>
  <si>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</si>
  <si>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</si>
  <si>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</si>
  <si>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</si>
  <si>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</si>
  <si>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</si>
  <si>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</si>
  <si>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</si>
  <si>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</si>
  <si>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</si>
  <si>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</si>
  <si>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</si>
  <si>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</si>
  <si>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</si>
  <si>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</si>
  <si>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</si>
  <si>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</si>
  <si>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</si>
  <si>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</si>
  <si>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</si>
  <si>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</si>
  <si>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</si>
  <si>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</si>
  <si>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</si>
  <si>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</si>
  <si>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</si>
  <si>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</si>
  <si>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</si>
  <si>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</si>
  <si>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</si>
  <si>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</si>
  <si>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</si>
  <si>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</si>
  <si>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</si>
  <si>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</si>
  <si>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</si>
  <si>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</si>
  <si>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</si>
  <si>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</si>
  <si>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</si>
  <si>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</si>
  <si>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</si>
  <si>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</si>
  <si>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</si>
  <si>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</si>
  <si>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</si>
  <si>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</si>
  <si>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</si>
  <si>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</si>
  <si>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</si>
  <si>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</si>
  <si>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</si>
  <si>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</si>
  <si>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</si>
  <si>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</si>
  <si>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</si>
  <si>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</si>
  <si>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</si>
  <si>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</si>
  <si>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</si>
  <si>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</si>
  <si>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</si>
  <si>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</si>
  <si>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</si>
  <si>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</si>
  <si>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</si>
  <si>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</si>
  <si>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</si>
  <si>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</si>
  <si>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</si>
  <si>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</si>
  <si>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</si>
  <si>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</si>
  <si>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</si>
  <si>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</si>
  <si>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</si>
  <si>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</si>
  <si>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</si>
  <si>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</si>
  <si>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</si>
  <si>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</si>
  <si>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</si>
  <si>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</si>
  <si>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</si>
  <si>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</si>
  <si>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</si>
  <si>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</si>
  <si>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</si>
  <si>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</si>
  <si>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</si>
  <si>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</si>
  <si>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</si>
  <si>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</si>
  <si>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</si>
  <si>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</si>
  <si>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</si>
  <si>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</si>
  <si>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</si>
  <si>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</si>
  <si>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</si>
  <si>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</si>
  <si>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</si>
  <si>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</si>
  <si>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</si>
  <si>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</si>
  <si>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</si>
  <si>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</si>
  <si>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</si>
  <si>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</si>
  <si>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</si>
  <si>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</si>
  <si>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</si>
  <si>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</si>
  <si>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</si>
  <si>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</si>
  <si>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</si>
  <si>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</si>
  <si>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</si>
  <si>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</si>
  <si>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</si>
  <si>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</si>
  <si>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</si>
  <si>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</si>
  <si>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</si>
  <si>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</si>
  <si>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</si>
  <si>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</si>
  <si>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</si>
  <si>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</si>
  <si>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</si>
  <si>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</si>
  <si>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</si>
  <si>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</si>
  <si>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</si>
  <si>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</si>
  <si>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</si>
  <si>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</si>
  <si>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</si>
  <si>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</si>
  <si>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</si>
  <si>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</si>
  <si>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</si>
  <si>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</si>
  <si>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</si>
  <si>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</si>
  <si>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</si>
  <si>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</si>
  <si>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</si>
  <si>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</si>
  <si>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</si>
  <si>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</si>
  <si>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</si>
  <si>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</si>
  <si>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</si>
  <si>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</si>
  <si>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</si>
  <si>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</si>
  <si>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</si>
  <si>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</si>
  <si>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</si>
  <si>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</si>
  <si>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</si>
  <si>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</si>
  <si>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</si>
  <si>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</si>
  <si>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</si>
  <si>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</si>
  <si>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</si>
  <si>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</si>
  <si>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</si>
  <si>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</si>
  <si>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</si>
  <si>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</si>
  <si>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</si>
  <si>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</si>
  <si>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</si>
  <si>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</si>
  <si>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</si>
  <si>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</si>
  <si>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</si>
  <si>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</si>
  <si>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</si>
  <si>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</si>
  <si>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</si>
  <si>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</si>
  <si>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</si>
  <si>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</si>
  <si>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</si>
  <si>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</si>
  <si>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</si>
  <si>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</si>
  <si>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</si>
  <si>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</si>
  <si>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</si>
  <si>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</si>
  <si>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</si>
  <si>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</si>
  <si>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</si>
  <si>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</si>
  <si>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</si>
  <si>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</si>
  <si>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</si>
  <si>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</si>
  <si>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</si>
  <si>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</si>
  <si>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</si>
  <si>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</si>
  <si>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</si>
  <si>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</si>
  <si>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</si>
  <si>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</si>
  <si>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</si>
  <si>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</si>
  <si>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</si>
  <si>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</si>
  <si>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</si>
  <si>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</si>
  <si>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</si>
  <si>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</si>
  <si>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</si>
  <si>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</si>
  <si>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</si>
  <si>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</si>
  <si>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</si>
  <si>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</si>
  <si>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</si>
  <si>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</si>
  <si>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</si>
  <si>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</si>
  <si>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</si>
  <si>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</si>
  <si>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</si>
  <si>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</si>
  <si>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</si>
  <si>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</si>
  <si>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</si>
  <si>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</si>
  <si>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</si>
  <si>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</si>
  <si>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</si>
  <si>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</si>
  <si>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</si>
  <si>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</si>
  <si>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</si>
  <si>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</si>
  <si>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</si>
  <si>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</si>
  <si>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</si>
  <si>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</si>
  <si>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</si>
  <si>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</si>
  <si>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</si>
  <si>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</si>
  <si>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</si>
  <si>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</si>
  <si>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</si>
  <si>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</si>
  <si>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</si>
  <si>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</si>
  <si>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</si>
  <si>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</si>
  <si>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</si>
  <si>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</si>
  <si>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</si>
  <si>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</si>
  <si>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</si>
  <si>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</si>
  <si>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</si>
  <si>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</si>
  <si>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</si>
  <si>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</si>
  <si>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</si>
  <si>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</si>
  <si>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</si>
  <si>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</si>
  <si>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</si>
  <si>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</si>
  <si>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</si>
  <si>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</si>
  <si>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</si>
  <si>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</si>
  <si>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</si>
  <si>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</si>
  <si>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</si>
  <si>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</si>
  <si>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</si>
  <si>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</si>
  <si>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</si>
  <si>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</si>
  <si>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</si>
  <si>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</si>
  <si>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</si>
  <si>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</si>
  <si>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</si>
  <si>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</si>
  <si>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</si>
  <si>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</si>
  <si>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</si>
  <si>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</si>
  <si>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</si>
  <si>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</si>
  <si>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</si>
  <si>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</si>
  <si>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</si>
  <si>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</si>
  <si>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</si>
  <si>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</si>
  <si>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</si>
  <si>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</si>
  <si>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</si>
  <si>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</si>
  <si>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</si>
  <si>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</si>
  <si>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</si>
  <si>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</si>
  <si>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</si>
  <si>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</si>
  <si>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</si>
  <si>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</si>
  <si>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</si>
  <si>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</si>
  <si>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</si>
  <si>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</si>
  <si>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</si>
  <si>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</si>
  <si>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</si>
  <si>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</si>
  <si>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</si>
  <si>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</si>
  <si>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</si>
  <si>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</si>
  <si>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</si>
  <si>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</si>
  <si>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</si>
  <si>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</si>
  <si>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</si>
  <si>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</si>
  <si>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</si>
  <si>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</si>
  <si>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</si>
  <si>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</si>
  <si>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</si>
  <si>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</si>
  <si>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</si>
  <si>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</si>
  <si>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</si>
  <si>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</si>
  <si>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</si>
  <si>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</si>
  <si>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</si>
  <si>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</si>
  <si>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</si>
  <si>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</si>
  <si>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</si>
  <si>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</si>
  <si>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</si>
  <si>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</si>
  <si>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</si>
  <si>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</si>
  <si>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</si>
  <si>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</si>
  <si>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</si>
  <si>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</si>
  <si>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</si>
  <si>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</si>
  <si>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</si>
  <si>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</si>
  <si>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</si>
  <si>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</si>
  <si>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</si>
  <si>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</si>
  <si>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</si>
  <si>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</si>
  <si>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</si>
  <si>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</si>
  <si>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</si>
  <si>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</si>
  <si>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</si>
  <si>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</si>
  <si>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</si>
  <si>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</si>
  <si>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</si>
  <si>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</si>
  <si>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</si>
  <si>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</si>
  <si>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</si>
  <si>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</si>
  <si>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</si>
  <si>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</si>
  <si>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</si>
  <si>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</si>
  <si>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</si>
  <si>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</si>
  <si>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</si>
  <si>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</si>
  <si>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</si>
  <si>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</si>
  <si>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</si>
  <si>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</si>
  <si>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</si>
  <si>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</si>
  <si>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</si>
  <si>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</si>
  <si>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</si>
  <si>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</si>
  <si>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</si>
  <si>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</si>
  <si>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</si>
  <si>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</si>
  <si>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</si>
  <si>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</si>
  <si>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</si>
  <si>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</si>
  <si>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</si>
  <si>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</si>
  <si>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</si>
  <si>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</si>
  <si>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</si>
  <si>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</si>
  <si>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</si>
  <si>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</si>
  <si>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</si>
  <si>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</si>
  <si>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</si>
  <si>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</si>
  <si>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</si>
  <si>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</si>
  <si>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</si>
  <si>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</si>
  <si>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</si>
  <si>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</si>
  <si>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</si>
  <si>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</si>
  <si>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</si>
  <si>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</si>
  <si>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</si>
  <si>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</si>
  <si>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</si>
  <si>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</si>
  <si>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</si>
  <si>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</si>
  <si>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</si>
  <si>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</si>
  <si>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</si>
  <si>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</si>
  <si>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</si>
  <si>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</si>
  <si>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</si>
  <si>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</si>
  <si>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</si>
  <si>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</si>
  <si>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</si>
  <si>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</si>
  <si>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</si>
  <si>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</si>
  <si>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</si>
  <si>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</si>
  <si>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</si>
  <si>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</si>
  <si>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</si>
  <si>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</si>
  <si>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</si>
  <si>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</si>
  <si>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</si>
  <si>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</si>
  <si>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</si>
  <si>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</si>
  <si>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</si>
  <si>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</si>
  <si>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</si>
  <si>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</si>
  <si>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</si>
  <si>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</si>
  <si>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</si>
  <si>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</si>
  <si>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</si>
  <si>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</si>
  <si>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</si>
  <si>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</si>
  <si>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</si>
  <si>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</si>
  <si>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</si>
  <si>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</si>
  <si>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</si>
  <si>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</si>
  <si>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</si>
  <si>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</si>
  <si>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</si>
  <si>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</si>
  <si>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</si>
  <si>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</si>
  <si>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</si>
  <si>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</si>
  <si>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</si>
  <si>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</si>
  <si>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</si>
  <si>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</si>
  <si>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</si>
  <si>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</si>
  <si>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</si>
  <si>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</si>
  <si>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</si>
  <si>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</si>
  <si>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</si>
  <si>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</si>
  <si>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</si>
  <si>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</si>
  <si>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</si>
  <si>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</si>
  <si>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</si>
  <si>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</si>
  <si>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</si>
  <si>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</si>
  <si>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</si>
  <si>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</si>
  <si>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</si>
  <si>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</si>
  <si>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</si>
  <si>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</si>
  <si>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</si>
  <si>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</si>
  <si>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</si>
  <si>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</si>
  <si>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</si>
  <si>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</si>
  <si>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</si>
  <si>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</si>
  <si>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</si>
  <si>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</si>
  <si>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</si>
  <si>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</si>
  <si>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</si>
  <si>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</si>
  <si>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</si>
  <si>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</si>
  <si>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</si>
  <si>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</si>
  <si>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</si>
  <si>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</si>
  <si>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</si>
  <si>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</si>
  <si>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</si>
  <si>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</si>
  <si>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</si>
  <si>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</si>
  <si>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</si>
  <si>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</si>
  <si>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</si>
  <si>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</si>
  <si>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</si>
  <si>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</si>
  <si>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</si>
  <si>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</si>
  <si>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</si>
  <si>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</si>
  <si>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</si>
  <si>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</si>
  <si>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</si>
  <si>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</si>
  <si>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</si>
  <si>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</si>
  <si>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</si>
  <si>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</si>
  <si>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</si>
  <si>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</si>
  <si>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</si>
  <si>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</si>
  <si>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</si>
  <si>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</si>
  <si>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</si>
  <si>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</si>
  <si>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</si>
  <si>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</si>
  <si>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</si>
  <si>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</si>
  <si>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</si>
  <si>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</si>
  <si>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</si>
  <si>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</si>
  <si>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</si>
  <si>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</si>
  <si>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</si>
  <si>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</si>
  <si>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</si>
  <si>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</si>
  <si>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</si>
  <si>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</si>
  <si>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</si>
  <si>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</si>
  <si>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</si>
  <si>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</si>
  <si>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</si>
  <si>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</si>
  <si>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</si>
  <si>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</si>
  <si>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</si>
  <si>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</si>
  <si>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</si>
  <si>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</si>
  <si>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</si>
  <si>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</si>
  <si>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</si>
  <si>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</si>
  <si>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</si>
  <si>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</si>
  <si>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</si>
  <si>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</si>
  <si>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</si>
  <si>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</si>
  <si>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</si>
  <si>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</si>
  <si>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</si>
  <si>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</si>
  <si>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</si>
  <si>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</si>
  <si>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</si>
  <si>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</si>
  <si>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</si>
  <si>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</si>
  <si>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</si>
  <si>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</si>
  <si>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</si>
  <si>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</si>
  <si>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</si>
  <si>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</si>
  <si>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</si>
  <si>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</si>
  <si>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</si>
  <si>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</si>
  <si>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</si>
  <si>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</si>
  <si>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</si>
  <si>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</si>
  <si>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</si>
  <si>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</si>
  <si>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</si>
  <si>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</si>
  <si>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</si>
  <si>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</si>
  <si>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</si>
  <si>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</si>
  <si>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</si>
  <si>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</si>
  <si>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</si>
  <si>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</si>
  <si>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</si>
  <si>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</si>
  <si>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</si>
  <si>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</si>
  <si>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</si>
  <si>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</si>
  <si>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</si>
  <si>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</si>
  <si>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</si>
  <si>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</si>
  <si>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</si>
  <si>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</si>
  <si>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</si>
  <si>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</si>
  <si>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</si>
  <si>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</si>
  <si>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</si>
  <si>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</si>
  <si>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</si>
  <si>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</si>
  <si>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</si>
  <si>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</si>
  <si>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</si>
  <si>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</si>
  <si>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</si>
  <si>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</si>
  <si>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</si>
  <si>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</si>
  <si>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</si>
  <si>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</si>
  <si>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</si>
  <si>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</si>
  <si>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</si>
  <si>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</si>
  <si>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</si>
  <si>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</si>
  <si>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</si>
  <si>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</si>
  <si>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</si>
  <si>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</si>
  <si>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</si>
  <si>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</si>
  <si>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</si>
  <si>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</si>
  <si>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</si>
  <si>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</si>
  <si>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</si>
  <si>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</si>
  <si>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</si>
  <si>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</si>
  <si>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</si>
  <si>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</si>
  <si>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</si>
  <si>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</si>
  <si>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</si>
  <si>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</si>
  <si>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</si>
  <si>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</si>
  <si>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</si>
  <si>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</si>
  <si>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</si>
  <si>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</si>
  <si>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</si>
  <si>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</si>
  <si>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</si>
  <si>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</si>
  <si>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</si>
  <si>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</si>
  <si>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</si>
  <si>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</si>
  <si>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</si>
  <si>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</si>
  <si>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</si>
  <si>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</si>
  <si>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</si>
  <si>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</si>
  <si>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</si>
  <si>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</si>
  <si>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</si>
  <si>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</si>
  <si>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</si>
  <si>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</si>
  <si>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</si>
  <si>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</si>
  <si>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</si>
  <si>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</si>
  <si>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</si>
  <si>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</si>
  <si>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</si>
  <si>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</si>
  <si>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</si>
  <si>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</si>
  <si>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</si>
  <si>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</si>
  <si>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</si>
  <si>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</si>
  <si>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</si>
  <si>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</si>
  <si>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</si>
  <si>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</si>
  <si>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</si>
  <si>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</si>
  <si>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</si>
  <si>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</si>
  <si>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</si>
  <si>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</si>
  <si>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</si>
  <si>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</si>
  <si>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</si>
  <si>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</si>
  <si>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</si>
  <si>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</si>
  <si>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</si>
  <si>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</si>
  <si>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</si>
  <si>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</si>
  <si>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</si>
  <si>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</si>
  <si>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</si>
  <si>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</si>
  <si>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</si>
  <si>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</si>
  <si>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</si>
  <si>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</si>
  <si>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</si>
  <si>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</si>
  <si>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</si>
  <si>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</si>
  <si>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</si>
  <si>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</si>
  <si>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</si>
  <si>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</si>
  <si>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</si>
  <si>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</si>
  <si>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</si>
  <si>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</si>
  <si>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</si>
  <si>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</si>
  <si>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</si>
  <si>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</si>
  <si>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</si>
  <si>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</si>
  <si>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</si>
  <si>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</si>
  <si>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</si>
  <si>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</si>
  <si>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</si>
  <si>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</si>
  <si>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</si>
  <si>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</si>
  <si>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</si>
  <si>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</si>
  <si>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</si>
  <si>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</si>
  <si>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</si>
  <si>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</si>
  <si>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</si>
  <si>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</si>
  <si>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</si>
  <si>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</si>
  <si>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</si>
  <si>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</si>
  <si>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</si>
  <si>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</si>
  <si>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</si>
  <si>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</si>
  <si>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</si>
  <si>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</si>
  <si>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</si>
  <si>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</si>
  <si>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</si>
  <si>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</si>
  <si>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</si>
  <si>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</si>
  <si>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</si>
  <si>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</si>
  <si>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</si>
  <si>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</si>
  <si>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</si>
  <si>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</si>
  <si>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</si>
  <si>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</si>
  <si>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</si>
  <si>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</si>
  <si>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</si>
  <si>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</si>
  <si>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</si>
  <si>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</si>
  <si>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</si>
  <si>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</si>
  <si>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</si>
  <si>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</si>
  <si>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</si>
  <si>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</si>
  <si>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</si>
  <si>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</si>
  <si>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</si>
  <si>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</si>
  <si>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</si>
  <si>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</si>
  <si>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</si>
  <si>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</si>
  <si>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</si>
  <si>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</si>
  <si>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</si>
  <si>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</si>
  <si>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</si>
  <si>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</si>
  <si>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</si>
  <si>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</si>
  <si>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</si>
  <si>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</si>
  <si>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</si>
  <si>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</si>
  <si>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</si>
  <si>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</si>
  <si>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</si>
  <si>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</si>
  <si>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</si>
  <si>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</si>
  <si>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</si>
  <si>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</si>
  <si>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</si>
  <si>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</si>
  <si>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</si>
  <si>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</si>
  <si>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</si>
  <si>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</si>
  <si>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</si>
  <si>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</si>
  <si>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</si>
  <si>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</si>
  <si>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</si>
  <si>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</si>
  <si>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</si>
  <si>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</si>
  <si>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</si>
  <si>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</si>
  <si>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</si>
  <si>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</si>
  <si>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</si>
  <si>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</si>
  <si>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</si>
  <si>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</si>
  <si>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</si>
  <si>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</si>
  <si>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</si>
  <si>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</si>
  <si>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</si>
  <si>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</si>
  <si>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</si>
  <si>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</si>
  <si>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</si>
  <si>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</si>
  <si>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</si>
  <si>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</si>
  <si>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</si>
  <si>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</si>
  <si>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</si>
  <si>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</si>
  <si>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</si>
  <si>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</si>
  <si>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</si>
  <si>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</si>
  <si>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</si>
  <si>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</si>
  <si>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</si>
  <si>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</si>
  <si>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</si>
  <si>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</si>
  <si>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</si>
  <si>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</si>
  <si>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</si>
  <si>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</si>
  <si>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</si>
  <si>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</si>
  <si>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</si>
  <si>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</si>
  <si>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</si>
  <si>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</si>
  <si>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</si>
  <si>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</si>
  <si>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</si>
  <si>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</si>
  <si>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</si>
  <si>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</si>
  <si>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</si>
  <si>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</si>
  <si>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</si>
  <si>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</si>
  <si>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</si>
  <si>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</si>
  <si>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</si>
  <si>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</si>
  <si>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</si>
  <si>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</si>
  <si>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</si>
  <si>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</si>
  <si>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</si>
  <si>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</si>
  <si>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</si>
  <si>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</si>
  <si>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</si>
  <si>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</si>
  <si>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</si>
  <si>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</si>
  <si>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</si>
  <si>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</si>
  <si>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</si>
  <si>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</si>
  <si>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</si>
  <si>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</si>
  <si>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</si>
  <si>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</si>
  <si>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</si>
  <si>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</si>
  <si>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</si>
  <si>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</si>
  <si>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</si>
  <si>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</si>
  <si>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</si>
  <si>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</si>
  <si>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</si>
  <si>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</si>
  <si>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</si>
  <si>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</si>
  <si>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</si>
  <si>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</si>
  <si>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</si>
  <si>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</si>
  <si>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</si>
  <si>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</si>
  <si>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</si>
  <si>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</si>
  <si>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</si>
  <si>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</si>
  <si>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</si>
  <si>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</si>
  <si>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</si>
  <si>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</si>
  <si>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</si>
  <si>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</si>
  <si>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</si>
  <si>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</si>
  <si>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</si>
  <si>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</si>
  <si>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</si>
  <si>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</si>
  <si>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</si>
  <si>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</si>
  <si>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</si>
  <si>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</si>
  <si>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</si>
  <si>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</si>
  <si>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</si>
  <si>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</si>
  <si>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</si>
  <si>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</si>
  <si>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</si>
  <si>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</si>
  <si>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</si>
  <si>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</si>
  <si>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</si>
  <si>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</si>
  <si>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</si>
  <si>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</si>
  <si>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</si>
  <si>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</si>
  <si>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</si>
  <si>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</si>
  <si>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</si>
  <si>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</si>
  <si>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</si>
  <si>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</si>
  <si>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</si>
  <si>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</si>
  <si>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</si>
  <si>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</si>
  <si>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</si>
  <si>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</si>
  <si>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</si>
  <si>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</si>
  <si>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</si>
  <si>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</si>
  <si>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</si>
  <si>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</si>
  <si>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</si>
  <si>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</si>
  <si>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</si>
  <si>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</si>
  <si>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</si>
  <si>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</si>
  <si>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</si>
  <si>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</si>
  <si>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</si>
  <si>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</si>
  <si>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</si>
  <si>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</si>
  <si>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</si>
  <si>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</si>
  <si>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</si>
  <si>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</si>
  <si>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</si>
  <si>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</si>
  <si>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</si>
  <si>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</si>
  <si>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</si>
  <si>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</si>
  <si>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</si>
  <si>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</si>
  <si>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</si>
  <si>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</si>
  <si>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</si>
  <si>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</si>
  <si>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</si>
  <si>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</si>
  <si>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</si>
  <si>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</si>
  <si>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</si>
  <si>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</si>
  <si>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</si>
  <si>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</si>
  <si>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</si>
  <si>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</si>
  <si>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</si>
  <si>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</si>
  <si>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</si>
  <si>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</si>
  <si>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</si>
  <si>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</si>
  <si>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</si>
  <si>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</si>
  <si>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</si>
  <si>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</si>
  <si>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</si>
  <si>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</si>
  <si>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</si>
  <si>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</si>
  <si>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</si>
  <si>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</si>
  <si>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</si>
  <si>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</si>
  <si>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</si>
  <si>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</si>
  <si>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</si>
  <si>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</si>
  <si>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</si>
  <si>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</si>
  <si>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</si>
  <si>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</si>
  <si>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</si>
  <si>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</si>
  <si>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</si>
  <si>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</si>
  <si>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</si>
  <si>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</si>
  <si>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</si>
  <si>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</si>
  <si>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</si>
  <si>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</si>
  <si>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</si>
  <si>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</si>
  <si>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</si>
  <si>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</si>
  <si>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</si>
  <si>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</si>
  <si>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</si>
  <si>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</si>
  <si>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</si>
  <si>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</si>
  <si>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</si>
  <si>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</si>
  <si>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</si>
  <si>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</si>
  <si>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</si>
  <si>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</si>
  <si>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</si>
  <si>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</si>
  <si>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</si>
  <si>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</si>
  <si>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</si>
  <si>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</si>
  <si>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</si>
  <si>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</si>
  <si>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</si>
  <si>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</si>
  <si>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</si>
  <si>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</si>
  <si>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</si>
  <si>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</si>
  <si>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</si>
  <si>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</si>
  <si>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</si>
  <si>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</si>
  <si>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</si>
  <si>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</si>
  <si>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</si>
  <si>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</si>
  <si>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</si>
  <si>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</si>
  <si>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</si>
  <si>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</si>
  <si>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</si>
  <si>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</si>
  <si>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</si>
  <si>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</si>
  <si>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</si>
  <si>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</si>
  <si>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</si>
  <si>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</si>
  <si>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</si>
  <si>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</si>
  <si>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</si>
  <si>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</si>
  <si>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</si>
  <si>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</si>
  <si>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</si>
  <si>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</si>
  <si>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</si>
  <si>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</si>
  <si>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</si>
  <si>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</si>
  <si>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</si>
  <si>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</si>
  <si>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</si>
  <si>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</si>
  <si>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</si>
  <si>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</si>
  <si>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</si>
  <si>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</si>
  <si>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</si>
  <si>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</si>
  <si>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</si>
  <si>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</si>
  <si>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</si>
  <si>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</si>
  <si>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</si>
  <si>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</si>
  <si>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</si>
  <si>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</si>
  <si>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</si>
  <si>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</si>
  <si>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</si>
  <si>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</si>
  <si>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</si>
  <si>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</si>
  <si>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</si>
  <si>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</si>
  <si>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</si>
  <si>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</si>
  <si>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</si>
  <si>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</si>
  <si>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</si>
  <si>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</si>
  <si>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</si>
  <si>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</si>
  <si>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</si>
  <si>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</si>
  <si>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</si>
  <si>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</si>
  <si>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</si>
  <si>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</si>
  <si>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</si>
  <si>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</si>
  <si>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</si>
  <si>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</si>
  <si>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</si>
  <si>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</si>
  <si>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</si>
  <si>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</si>
  <si>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</si>
  <si>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</si>
  <si>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</si>
  <si>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</si>
  <si>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</si>
  <si>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</si>
  <si>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</si>
  <si>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</si>
  <si>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</si>
  <si>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</si>
  <si>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</si>
  <si>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</si>
  <si>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</si>
  <si>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</si>
  <si>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</si>
  <si>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</si>
  <si>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</si>
  <si>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</si>
  <si>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</si>
  <si>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</si>
  <si>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</si>
  <si>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</si>
  <si>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</si>
  <si>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</si>
  <si>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</si>
  <si>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</si>
  <si>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</si>
  <si>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</si>
  <si>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</si>
  <si>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</si>
  <si>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</si>
  <si>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</si>
  <si>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</si>
  <si>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</si>
  <si>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</si>
  <si>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</si>
  <si>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</si>
  <si>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</si>
  <si>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</si>
  <si>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</si>
  <si>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</si>
  <si>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</si>
  <si>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</si>
  <si>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</si>
  <si>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</si>
  <si>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</si>
  <si>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</si>
  <si>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</si>
  <si>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</si>
  <si>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</si>
  <si>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</si>
  <si>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</si>
  <si>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</si>
  <si>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</si>
  <si>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</si>
  <si>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</si>
  <si>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</si>
  <si>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</si>
  <si>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</si>
  <si>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</si>
  <si>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</si>
  <si>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</si>
  <si>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</si>
  <si>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</si>
  <si>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</si>
  <si>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</si>
  <si>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</si>
  <si>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</si>
  <si>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</si>
  <si>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</si>
  <si>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</si>
  <si>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</si>
  <si>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</si>
  <si>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</si>
  <si>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</si>
  <si>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</si>
  <si>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</si>
  <si>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</si>
  <si>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</si>
  <si>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</si>
  <si>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</si>
  <si>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</si>
  <si>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</si>
  <si>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</si>
  <si>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</si>
  <si>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</si>
  <si>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</si>
  <si>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</si>
  <si>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</si>
  <si>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</si>
  <si>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</si>
  <si>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</si>
  <si>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</si>
  <si>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</si>
  <si>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</si>
  <si>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</si>
  <si>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</si>
  <si>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</si>
  <si>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</si>
  <si>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</si>
  <si>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</si>
  <si>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</si>
  <si>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</si>
  <si>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</si>
  <si>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</si>
  <si>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</si>
  <si>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</si>
  <si>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</si>
  <si>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</si>
  <si>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</si>
  <si>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</si>
  <si>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</si>
  <si>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</si>
  <si>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</si>
  <si>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</si>
  <si>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</si>
  <si>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</si>
  <si>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</si>
  <si>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</si>
  <si>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</si>
  <si>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</si>
  <si>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</si>
  <si>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</si>
  <si>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</si>
  <si>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</si>
  <si>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</si>
  <si>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</si>
  <si>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</si>
  <si>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</si>
  <si>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</si>
  <si>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</si>
  <si>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</si>
  <si>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</si>
  <si>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</si>
  <si>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</si>
  <si>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</si>
  <si>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</si>
  <si>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</si>
  <si>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</si>
  <si>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</si>
  <si>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</si>
  <si>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</si>
  <si>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</si>
  <si>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</si>
  <si>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</si>
  <si>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</si>
  <si>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</si>
  <si>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</si>
  <si>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</si>
  <si>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</si>
  <si>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</si>
  <si>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</si>
  <si>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</si>
  <si>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</si>
  <si>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</si>
  <si>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</si>
  <si>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</si>
  <si>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</si>
  <si>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</si>
  <si>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</si>
  <si>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</si>
  <si>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</si>
  <si>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</si>
  <si>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</si>
  <si>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</si>
  <si>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</si>
  <si>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</si>
  <si>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</si>
  <si>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</si>
  <si>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</si>
  <si>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</si>
  <si>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</si>
  <si>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</si>
  <si>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</si>
  <si>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</si>
  <si>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</si>
  <si>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</si>
  <si>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</si>
  <si>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</si>
  <si>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</si>
  <si>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</si>
  <si>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</si>
  <si>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</si>
  <si>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</si>
  <si>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</si>
  <si>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</si>
  <si>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</si>
  <si>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</si>
  <si>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</si>
  <si>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</si>
  <si>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</si>
  <si>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</si>
  <si>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</si>
  <si>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</si>
  <si>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</si>
  <si>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</si>
  <si>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</si>
  <si>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</si>
  <si>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</si>
  <si>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</si>
  <si>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</si>
  <si>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</si>
  <si>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</si>
  <si>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</si>
  <si>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</si>
  <si>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</si>
  <si>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</si>
  <si>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</si>
  <si>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</si>
  <si>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</si>
  <si>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</si>
  <si>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</si>
  <si>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</si>
  <si>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</si>
  <si>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</si>
  <si>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</si>
  <si>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</si>
  <si>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</si>
  <si>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</si>
  <si>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</si>
  <si>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</si>
  <si>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</si>
  <si>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</si>
  <si>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</si>
  <si>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</si>
  <si>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</si>
  <si>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</si>
  <si>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</si>
  <si>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</si>
  <si>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</si>
  <si>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</si>
  <si>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</si>
  <si>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</si>
  <si>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</si>
  <si>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</si>
  <si>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</si>
  <si>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</si>
  <si>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</si>
  <si>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</si>
  <si>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</si>
  <si>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</si>
  <si>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</si>
  <si>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</si>
  <si>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</si>
  <si>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</si>
  <si>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</si>
  <si>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</si>
  <si>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</si>
  <si>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</si>
  <si>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</si>
  <si>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</si>
  <si>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</si>
  <si>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</si>
  <si>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</si>
  <si>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</si>
  <si>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</si>
  <si>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</si>
  <si>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</si>
  <si>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</si>
  <si>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</si>
  <si>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</si>
  <si>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</si>
  <si>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</si>
  <si>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</si>
  <si>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</si>
  <si>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</si>
  <si>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</si>
  <si>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</si>
  <si>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</si>
  <si>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</si>
  <si>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</si>
  <si>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</si>
  <si>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</si>
  <si>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</si>
  <si>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</si>
  <si>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</si>
  <si>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</si>
  <si>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</si>
  <si>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</si>
  <si>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</si>
  <si>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</si>
  <si>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</si>
  <si>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</si>
  <si>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</si>
  <si>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</si>
  <si>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</si>
  <si>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</si>
  <si>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</si>
  <si>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</si>
  <si>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</si>
  <si>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</si>
  <si>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</si>
  <si>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</si>
  <si>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</si>
  <si>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</si>
  <si>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</si>
  <si>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</si>
  <si>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</si>
  <si>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</si>
  <si>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</si>
  <si>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</si>
  <si>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</si>
  <si>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</si>
  <si>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</si>
  <si>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</si>
  <si>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</si>
  <si>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</si>
  <si>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</si>
  <si>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</si>
  <si>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</si>
  <si>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</si>
  <si>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</si>
  <si>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</si>
  <si>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</si>
  <si>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</si>
  <si>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</si>
  <si>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</si>
  <si>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</si>
  <si>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</si>
  <si>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</si>
  <si>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</si>
  <si>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</si>
  <si>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</si>
  <si>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</si>
  <si>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</si>
  <si>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</si>
  <si>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</si>
  <si>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</si>
  <si>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</si>
  <si>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</si>
  <si>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</si>
  <si>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</si>
  <si>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</si>
  <si>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</si>
  <si>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</si>
  <si>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</si>
  <si>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</si>
  <si>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</si>
  <si>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</si>
  <si>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</si>
  <si>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</si>
  <si>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</si>
  <si>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</si>
  <si>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</si>
  <si>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</si>
  <si>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</si>
  <si>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</si>
  <si>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</si>
  <si>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</si>
  <si>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</si>
  <si>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</si>
  <si>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</si>
  <si>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</si>
  <si>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</si>
  <si>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</si>
  <si>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</si>
  <si>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</si>
  <si>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</si>
  <si>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</si>
  <si>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</si>
  <si>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</si>
  <si>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</si>
  <si>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</si>
  <si>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</si>
  <si>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</si>
  <si>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</si>
  <si>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</si>
  <si>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</si>
  <si>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</si>
  <si>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</si>
  <si>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</si>
  <si>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</si>
  <si>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</si>
  <si>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</si>
  <si>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</si>
  <si>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</si>
  <si>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</si>
  <si>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</si>
  <si>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</si>
  <si>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</si>
  <si>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</si>
  <si>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</si>
  <si>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</si>
  <si>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</si>
  <si>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</si>
  <si>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</si>
  <si>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</si>
  <si>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</si>
  <si>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</si>
  <si>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</si>
  <si>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</si>
  <si>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</si>
  <si>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</si>
  <si>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</si>
  <si>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</si>
  <si>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</si>
  <si>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</si>
  <si>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</si>
  <si>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</si>
  <si>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</si>
  <si>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</si>
  <si>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</si>
  <si>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</si>
  <si>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</si>
  <si>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</si>
  <si>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</si>
  <si>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</si>
  <si>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</si>
  <si>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</si>
  <si>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</si>
  <si>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</si>
  <si>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</si>
  <si>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</si>
  <si>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</si>
  <si>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</si>
  <si>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</si>
  <si>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</si>
  <si>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</si>
  <si>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</si>
  <si>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</si>
  <si>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</si>
  <si>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</si>
  <si>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</si>
  <si>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</si>
  <si>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</si>
  <si>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</si>
  <si>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</si>
  <si>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</si>
  <si>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</si>
  <si>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</si>
  <si>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</si>
  <si>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</si>
  <si>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</si>
  <si>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</si>
  <si>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</si>
  <si>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</si>
  <si>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</si>
  <si>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</si>
  <si>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</si>
  <si>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</si>
  <si>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</si>
  <si>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</si>
  <si>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</si>
  <si>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</si>
  <si>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</si>
  <si>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</si>
  <si>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</si>
  <si>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</si>
  <si>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</si>
  <si>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</si>
  <si>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</si>
  <si>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</si>
  <si>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</si>
  <si>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</si>
  <si>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</si>
  <si>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</si>
  <si>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</si>
  <si>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</si>
  <si>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</si>
  <si>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</si>
  <si>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</si>
  <si>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</si>
  <si>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</si>
  <si>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</si>
  <si>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</si>
  <si>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</si>
  <si>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</si>
  <si>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</si>
  <si>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</si>
  <si>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</si>
  <si>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</si>
  <si>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</si>
  <si>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</si>
  <si>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</si>
  <si>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</si>
  <si>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</si>
  <si>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</si>
  <si>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</si>
  <si>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</si>
  <si>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</si>
  <si>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</si>
  <si>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</si>
  <si>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</si>
  <si>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</si>
  <si>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</si>
  <si>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</si>
  <si>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</si>
  <si>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</si>
  <si>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</si>
  <si>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</si>
  <si>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</si>
  <si>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</si>
  <si>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</si>
  <si>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</si>
  <si>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</si>
  <si>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</si>
  <si>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</si>
  <si>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</si>
  <si>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</si>
  <si>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</si>
  <si>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</si>
  <si>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</si>
  <si>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</si>
  <si>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</si>
  <si>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</si>
  <si>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</si>
  <si>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</si>
  <si>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</si>
  <si>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</si>
  <si>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</si>
  <si>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</si>
  <si>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</si>
  <si>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</si>
  <si>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</si>
  <si>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</si>
  <si>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</si>
  <si>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</si>
  <si>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</si>
  <si>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</si>
  <si>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</si>
  <si>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</si>
  <si>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</si>
  <si>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</si>
  <si>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</si>
  <si>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</si>
  <si>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</si>
  <si>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</si>
  <si>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</si>
  <si>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</si>
  <si>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</si>
  <si>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</si>
  <si>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</si>
  <si>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</si>
  <si>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</si>
  <si>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</si>
  <si>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</si>
  <si>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</si>
  <si>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</si>
  <si>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</si>
  <si>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</si>
  <si>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</si>
  <si>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</si>
  <si>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</si>
  <si>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</si>
  <si>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</si>
  <si>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</si>
  <si>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</si>
  <si>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</si>
  <si>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</si>
  <si>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</si>
  <si>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</si>
  <si>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</si>
  <si>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</si>
  <si>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</si>
  <si>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</si>
  <si>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</si>
  <si>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</si>
  <si>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</si>
  <si>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</si>
  <si>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</si>
  <si>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</si>
  <si>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</si>
  <si>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</si>
  <si>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</si>
  <si>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</si>
  <si>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</si>
  <si>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</si>
  <si>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</si>
  <si>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</si>
  <si>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</si>
  <si>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</si>
  <si>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</si>
  <si>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</si>
  <si>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</si>
  <si>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</si>
  <si>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</si>
  <si>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</si>
  <si>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</si>
  <si>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</si>
  <si>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</si>
  <si>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</si>
  <si>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</si>
  <si>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</si>
  <si>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</si>
  <si>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</si>
  <si>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</si>
  <si>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</si>
  <si>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</si>
  <si>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</si>
  <si>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</si>
  <si>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</si>
  <si>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</si>
  <si>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</si>
  <si>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</si>
  <si>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</si>
  <si>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</si>
  <si>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</si>
  <si>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</si>
  <si>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</si>
  <si>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</si>
  <si>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</si>
  <si>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</si>
  <si>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</si>
  <si>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</si>
  <si>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</si>
  <si>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</si>
  <si>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</si>
  <si>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</si>
  <si>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</si>
  <si>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</si>
  <si>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</si>
  <si>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</si>
  <si>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</si>
  <si>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</si>
  <si>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</si>
  <si>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</si>
  <si>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</si>
  <si>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</si>
  <si>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</si>
  <si>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</si>
  <si>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</si>
  <si>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</si>
  <si>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</si>
  <si>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</si>
  <si>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</si>
  <si>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</si>
  <si>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</si>
  <si>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</si>
  <si>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</si>
  <si>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</si>
  <si>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</si>
  <si>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</si>
  <si>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</si>
  <si>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</si>
  <si>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</si>
  <si>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</si>
  <si>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</si>
  <si>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</si>
  <si>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</si>
  <si>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</si>
  <si>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</si>
  <si>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</si>
  <si>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</si>
  <si>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</si>
  <si>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</si>
  <si>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</si>
  <si>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</si>
  <si>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</si>
  <si>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</si>
  <si>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</si>
  <si>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</si>
  <si>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</si>
  <si>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</si>
  <si>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</si>
  <si>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</si>
  <si>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</si>
  <si>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</si>
  <si>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</si>
  <si>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</si>
  <si>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</si>
  <si>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</si>
  <si>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</si>
  <si>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</si>
  <si>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</si>
  <si>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</si>
  <si>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</si>
  <si>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</si>
  <si>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</si>
  <si>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</si>
  <si>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</si>
  <si>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</si>
  <si>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</si>
  <si>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</si>
  <si>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</si>
  <si>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</si>
  <si>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</si>
  <si>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</si>
  <si>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</si>
  <si>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</si>
  <si>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</si>
  <si>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</si>
  <si>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</si>
  <si>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</si>
  <si>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</si>
  <si>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</si>
  <si>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</si>
  <si>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</si>
  <si>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</si>
  <si>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</si>
  <si>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</si>
  <si>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</si>
  <si>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</si>
  <si>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</si>
  <si>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</si>
  <si>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</si>
  <si>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</si>
  <si>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</si>
  <si>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</si>
  <si>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</si>
  <si>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</si>
  <si>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</si>
  <si>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</si>
  <si>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</si>
  <si>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</si>
  <si>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</si>
  <si>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</si>
  <si>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</si>
  <si>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</si>
  <si>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</si>
  <si>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</si>
  <si>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</si>
  <si>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</si>
  <si>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</si>
  <si>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</si>
  <si>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</si>
  <si>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</si>
  <si>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</si>
  <si>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</si>
  <si>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</si>
  <si>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</si>
  <si>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</si>
  <si>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</si>
  <si>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</si>
  <si>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</si>
  <si>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</si>
  <si>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</si>
  <si>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</si>
  <si>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</si>
  <si>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</si>
  <si>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</si>
  <si>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</si>
  <si>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</si>
  <si>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</si>
  <si>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</si>
  <si>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</si>
  <si>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</si>
  <si>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</si>
  <si>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</si>
  <si>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</si>
  <si>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</si>
  <si>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</si>
  <si>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</si>
  <si>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</si>
  <si>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</si>
  <si>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</si>
  <si>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</si>
  <si>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</si>
  <si>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</si>
  <si>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</si>
  <si>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</si>
  <si>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</si>
  <si>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</si>
  <si>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</si>
  <si>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</si>
  <si>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</si>
  <si>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</si>
  <si>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</si>
  <si>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</si>
  <si>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</si>
  <si>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</si>
  <si>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</si>
  <si>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</si>
  <si>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</si>
  <si>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</si>
  <si>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</si>
  <si>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</si>
  <si>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</si>
  <si>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</si>
  <si>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</si>
  <si>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</si>
  <si>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</si>
  <si>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</si>
  <si>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</si>
  <si>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</si>
  <si>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</si>
  <si>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</si>
  <si>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</si>
  <si>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</si>
  <si>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</si>
  <si>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</si>
  <si>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</si>
  <si>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</si>
  <si>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</si>
  <si>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</si>
  <si>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</si>
  <si>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</si>
  <si>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</si>
  <si>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</si>
  <si>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</si>
  <si>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</si>
  <si>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</si>
  <si>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</si>
  <si>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</si>
  <si>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</si>
  <si>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</si>
  <si>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</si>
  <si>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</si>
  <si>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</si>
  <si>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</si>
  <si>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</si>
  <si>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</si>
  <si>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</si>
  <si>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</si>
  <si>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</si>
  <si>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</si>
  <si>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</si>
  <si>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</si>
  <si>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</si>
  <si>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</si>
  <si>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</si>
  <si>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</si>
  <si>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</si>
  <si>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</si>
  <si>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</si>
  <si>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</si>
  <si>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</si>
  <si>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</si>
  <si>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</si>
  <si>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</si>
  <si>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</si>
  <si>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</si>
  <si>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</si>
  <si>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</si>
  <si>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</si>
  <si>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</si>
  <si>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</si>
  <si>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</si>
  <si>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</si>
  <si>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</si>
  <si>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</si>
  <si>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</si>
  <si>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</si>
  <si>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</si>
  <si>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</si>
  <si>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</si>
  <si>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</si>
  <si>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</si>
  <si>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</si>
  <si>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</si>
  <si>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</si>
  <si>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</si>
  <si>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</si>
  <si>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</si>
  <si>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</si>
  <si>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</si>
  <si>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</si>
  <si>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</si>
  <si>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</si>
  <si>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</si>
  <si>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</si>
  <si>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</si>
  <si>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</si>
  <si>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</si>
  <si>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</si>
  <si>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</si>
  <si>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</si>
  <si>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</si>
  <si>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</si>
  <si>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</si>
  <si>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</si>
  <si>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</si>
  <si>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</si>
  <si>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</si>
  <si>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</si>
  <si>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</si>
  <si>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</si>
  <si>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</si>
  <si>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</si>
  <si>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</si>
  <si>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</si>
  <si>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</si>
  <si>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</si>
  <si>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</si>
  <si>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</si>
  <si>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</si>
  <si>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</si>
  <si>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</si>
  <si>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</si>
  <si>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</si>
  <si>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</si>
  <si>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</si>
  <si>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</si>
  <si>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</si>
  <si>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</si>
  <si>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</si>
  <si>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</si>
  <si>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</si>
  <si>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</si>
  <si>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</si>
  <si>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</si>
  <si>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</si>
  <si>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</si>
  <si>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</si>
  <si>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</si>
  <si>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</si>
  <si>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</si>
  <si>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</si>
  <si>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</si>
  <si>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</si>
  <si>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</si>
  <si>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</si>
  <si>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</si>
  <si>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</si>
  <si>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</si>
  <si>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</si>
  <si>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</si>
  <si>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</si>
  <si>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</si>
  <si>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</si>
  <si>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</si>
  <si>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</si>
  <si>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</si>
  <si>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</si>
  <si>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</si>
  <si>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</si>
  <si>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</si>
  <si>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</si>
  <si>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</si>
  <si>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</si>
  <si>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</si>
  <si>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</si>
  <si>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</si>
  <si>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</si>
  <si>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</si>
  <si>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</si>
  <si>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</si>
  <si>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</si>
  <si>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</si>
  <si>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</si>
  <si>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</si>
  <si>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</si>
  <si>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</si>
  <si>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</si>
  <si>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</si>
  <si>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</si>
  <si>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</si>
  <si>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</si>
  <si>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</si>
  <si>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</si>
  <si>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</si>
  <si>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</si>
  <si>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</si>
  <si>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</si>
  <si>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</si>
  <si>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</si>
  <si>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</si>
  <si>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</si>
  <si>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</si>
  <si>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</si>
  <si>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</si>
  <si>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</si>
  <si>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</si>
  <si>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</si>
  <si>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</si>
  <si>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</si>
  <si>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</si>
  <si>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</si>
  <si>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</si>
  <si>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</si>
  <si>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</si>
  <si>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</si>
  <si>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</si>
  <si>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</si>
  <si>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</si>
  <si>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</si>
  <si>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</si>
  <si>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</si>
  <si>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</si>
  <si>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</si>
  <si>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</si>
  <si>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</si>
  <si>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</si>
  <si>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</si>
  <si>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</si>
  <si>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</si>
  <si>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</si>
  <si>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</si>
  <si>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</si>
  <si>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</si>
  <si>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</si>
  <si>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</si>
  <si>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</si>
  <si>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</si>
  <si>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</si>
  <si>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</si>
  <si>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</si>
  <si>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</si>
  <si>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</si>
  <si>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</si>
  <si>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</si>
  <si>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</si>
  <si>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</si>
  <si>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</si>
  <si>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</si>
  <si>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</si>
  <si>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</si>
  <si>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</si>
  <si>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</si>
  <si>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</si>
  <si>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</si>
  <si>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</si>
  <si>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</si>
  <si>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</si>
  <si>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</si>
  <si>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</si>
  <si>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</si>
  <si>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</si>
  <si>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</si>
  <si>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</si>
  <si>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</si>
  <si>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</si>
  <si>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</si>
  <si>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</si>
  <si>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</si>
  <si>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</si>
  <si>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</si>
  <si>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</si>
  <si>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</si>
  <si>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</si>
  <si>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</si>
  <si>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</si>
  <si>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</si>
  <si>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</si>
  <si>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</si>
  <si>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</si>
  <si>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</si>
  <si>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</si>
  <si>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</si>
  <si>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</si>
  <si>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</si>
  <si>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</si>
  <si>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</si>
  <si>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</si>
  <si>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</si>
  <si>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</si>
  <si>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</si>
  <si>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</si>
  <si>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</si>
  <si>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</si>
  <si>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</si>
  <si>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</si>
  <si>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</si>
  <si>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</si>
  <si>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</si>
  <si>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</si>
  <si>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</si>
  <si>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</si>
  <si>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</si>
  <si>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</si>
  <si>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</si>
  <si>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</si>
  <si>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</si>
  <si>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</si>
  <si>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</si>
  <si>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</si>
  <si>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</si>
  <si>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</si>
  <si>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</si>
  <si>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</si>
  <si>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</si>
  <si>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</si>
  <si>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</si>
  <si>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</si>
  <si>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</si>
  <si>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</si>
  <si>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</si>
  <si>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</si>
  <si>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</si>
  <si>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</si>
  <si>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</si>
  <si>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</si>
  <si>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</si>
  <si>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</si>
  <si>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</si>
  <si>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</si>
  <si>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</si>
  <si>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</si>
  <si>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</si>
  <si>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</si>
  <si>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</si>
  <si>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</si>
  <si>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</si>
  <si>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</si>
  <si>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</si>
  <si>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</si>
  <si>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</si>
  <si>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</si>
  <si>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</si>
  <si>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</si>
  <si>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</si>
  <si>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</si>
  <si>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</si>
  <si>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</si>
  <si>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</si>
  <si>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</si>
  <si>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</si>
  <si>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</si>
  <si>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</si>
  <si>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</si>
  <si>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</si>
  <si>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</si>
  <si>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</si>
  <si>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</si>
  <si>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</si>
  <si>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</si>
  <si>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</si>
  <si>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</si>
  <si>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</si>
  <si>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</si>
  <si>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</si>
  <si>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</si>
  <si>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</si>
  <si>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</si>
  <si>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</si>
  <si>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</si>
  <si>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</si>
  <si>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</si>
  <si>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</si>
  <si>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</si>
  <si>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</si>
  <si>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</si>
  <si>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</si>
  <si>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</si>
  <si>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</si>
  <si>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</si>
  <si>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</si>
  <si>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</si>
  <si>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</si>
  <si>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</si>
  <si>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</si>
  <si>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</si>
  <si>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</si>
  <si>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</si>
  <si>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</si>
  <si>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</si>
  <si>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</si>
  <si>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</si>
  <si>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</si>
  <si>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</si>
  <si>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</si>
  <si>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</si>
  <si>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</si>
  <si>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</si>
  <si>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</si>
  <si>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</si>
  <si>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</si>
  <si>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</si>
  <si>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</si>
  <si>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</si>
  <si>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</si>
  <si>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</si>
  <si>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</si>
  <si>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</si>
  <si>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</si>
  <si>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</si>
  <si>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</si>
  <si>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</si>
  <si>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</si>
  <si>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</si>
  <si>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</si>
  <si>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</si>
  <si>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</si>
  <si>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</si>
  <si>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</si>
  <si>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</si>
  <si>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</si>
  <si>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</si>
  <si>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</si>
  <si>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</si>
  <si>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</si>
  <si>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</si>
  <si>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</si>
  <si>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</si>
  <si>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</si>
  <si>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</si>
  <si>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</si>
  <si>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</si>
  <si>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</si>
  <si>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</si>
  <si>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</si>
  <si>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</si>
  <si>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</si>
  <si>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</si>
  <si>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</si>
  <si>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</si>
  <si>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</si>
  <si>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</si>
  <si>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</si>
  <si>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</si>
  <si>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</si>
  <si>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</si>
  <si>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</si>
  <si>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</si>
  <si>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</si>
  <si>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</si>
  <si>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</si>
  <si>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</si>
  <si>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</si>
  <si>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</si>
  <si>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</si>
  <si>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</si>
  <si>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</si>
  <si>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</si>
  <si>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</si>
  <si>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</si>
  <si>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</si>
  <si>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</si>
  <si>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</si>
  <si>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</si>
  <si>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</si>
  <si>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</si>
  <si>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</si>
  <si>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</si>
  <si>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</si>
  <si>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</si>
  <si>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</si>
  <si>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</si>
  <si>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</si>
  <si>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</si>
  <si>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</si>
  <si>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</si>
  <si>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</si>
  <si>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</si>
  <si>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</si>
  <si>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</si>
  <si>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</si>
  <si>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</si>
  <si>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</si>
  <si>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</si>
  <si>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</si>
  <si>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</si>
  <si>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</si>
  <si>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</si>
  <si>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</si>
  <si>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</si>
  <si>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</si>
  <si>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</si>
  <si>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</si>
  <si>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</si>
  <si>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</si>
  <si>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</si>
  <si>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</si>
  <si>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</si>
  <si>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</si>
  <si>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</si>
  <si>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</si>
  <si>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</si>
  <si>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</si>
  <si>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</si>
  <si>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</si>
  <si>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</si>
  <si>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</si>
  <si>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</si>
  <si>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</si>
  <si>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</si>
  <si>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</si>
  <si>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</si>
  <si>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</si>
  <si>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</si>
  <si>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</si>
  <si>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</si>
  <si>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</si>
  <si>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</si>
  <si>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</si>
  <si>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</si>
  <si>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</si>
  <si>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</si>
  <si>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</si>
  <si>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</si>
  <si>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</si>
  <si>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</si>
  <si>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</si>
  <si>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</si>
  <si>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</si>
  <si>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</si>
  <si>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</si>
  <si>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</si>
  <si>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</si>
  <si>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</si>
  <si>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</si>
  <si>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</si>
  <si>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</si>
  <si>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</si>
  <si>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</si>
  <si>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</si>
  <si>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</si>
  <si>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</si>
  <si>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</si>
  <si>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</si>
  <si>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</si>
  <si>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</si>
  <si>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</si>
  <si>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</si>
  <si>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</si>
  <si>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</si>
  <si>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</si>
  <si>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</si>
  <si>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</si>
  <si>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</si>
  <si>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</si>
  <si>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</si>
  <si>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</si>
  <si>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</si>
  <si>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</si>
  <si>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</si>
  <si>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</si>
  <si>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</si>
  <si>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</si>
  <si>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</si>
  <si>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</si>
  <si>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</si>
  <si>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</si>
  <si>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</si>
  <si>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</si>
  <si>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</si>
  <si>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</si>
  <si>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</si>
  <si>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</si>
  <si>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</si>
  <si>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</si>
  <si>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</si>
  <si>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</si>
  <si>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</si>
  <si>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</si>
  <si>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</si>
  <si>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</si>
  <si>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</si>
  <si>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</si>
  <si>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</si>
  <si>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</si>
  <si>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</si>
  <si>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</si>
  <si>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</si>
  <si>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</si>
  <si>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</si>
  <si>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</si>
  <si>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</si>
  <si>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</si>
  <si>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</si>
  <si>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</si>
  <si>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</si>
  <si>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</si>
  <si>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</si>
  <si>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</si>
  <si>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</si>
  <si>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</si>
  <si>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</si>
  <si>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</si>
  <si>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</si>
  <si>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</si>
  <si>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</si>
  <si>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</si>
  <si>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</si>
  <si>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</si>
  <si>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</si>
  <si>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</si>
  <si>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</si>
  <si>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</si>
  <si>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</si>
  <si>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</si>
  <si>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</si>
  <si>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</si>
  <si>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</si>
  <si>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</si>
  <si>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</si>
  <si>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</si>
  <si>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</si>
  <si>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</si>
  <si>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</si>
  <si>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</si>
  <si>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</si>
  <si>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</si>
  <si>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</si>
  <si>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</si>
  <si>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</si>
  <si>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</si>
  <si>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</si>
  <si>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</si>
  <si>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</si>
  <si>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</si>
  <si>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</si>
  <si>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</si>
  <si>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</si>
  <si>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</si>
  <si>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</si>
  <si>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</si>
  <si>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</si>
  <si>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</si>
  <si>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</si>
  <si>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</si>
  <si>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</si>
  <si>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</si>
  <si>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</si>
  <si>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</si>
  <si>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</si>
  <si>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</si>
  <si>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</si>
  <si>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</si>
  <si>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</si>
  <si>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</si>
  <si>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</si>
  <si>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</si>
  <si>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</si>
  <si>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</si>
  <si>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</si>
  <si>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</si>
  <si>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</si>
  <si>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</si>
  <si>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</si>
  <si>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</si>
  <si>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</si>
  <si>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</si>
  <si>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</si>
  <si>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</si>
  <si>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</si>
  <si>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</si>
  <si>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</si>
  <si>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</si>
  <si>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</si>
  <si>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</si>
  <si>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</si>
  <si>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</si>
  <si>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</si>
  <si>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</si>
  <si>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</si>
  <si>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</si>
  <si>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</si>
  <si>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</si>
  <si>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</si>
  <si>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</si>
  <si>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</si>
  <si>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</si>
  <si>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</si>
  <si>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</si>
  <si>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</si>
  <si>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</si>
  <si>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</si>
  <si>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</si>
  <si>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</si>
  <si>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</si>
  <si>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</si>
  <si>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</si>
  <si>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</si>
  <si>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</si>
  <si>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</si>
  <si>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</si>
  <si>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</si>
  <si>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</si>
  <si>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</si>
  <si>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</si>
  <si>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</si>
  <si>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</si>
  <si>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</si>
  <si>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</si>
  <si>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</si>
  <si>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</si>
  <si>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</si>
  <si>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</si>
  <si>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</si>
  <si>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</si>
  <si>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</si>
  <si>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</si>
  <si>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</si>
  <si>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</si>
  <si>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</si>
  <si>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</si>
  <si>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</si>
  <si>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</si>
  <si>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</si>
  <si>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</si>
  <si>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</si>
  <si>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</si>
  <si>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</si>
  <si>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</si>
  <si>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</si>
  <si>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</si>
  <si>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</si>
  <si>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</si>
  <si>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</si>
  <si>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</si>
  <si>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</si>
  <si>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</si>
  <si>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</si>
  <si>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</si>
  <si>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</si>
  <si>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</si>
  <si>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</si>
  <si>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</si>
  <si>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</si>
  <si>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</si>
  <si>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</si>
  <si>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</si>
  <si>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</si>
  <si>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</si>
  <si>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</si>
  <si>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</si>
  <si>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</si>
  <si>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</si>
  <si>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</si>
  <si>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</si>
  <si>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</si>
  <si>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</si>
  <si>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</si>
  <si>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</si>
  <si>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</si>
  <si>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</si>
  <si>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</si>
  <si>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</si>
  <si>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</si>
  <si>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</si>
  <si>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</si>
  <si>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</si>
  <si>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</si>
  <si>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</si>
  <si>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</si>
  <si>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</si>
  <si>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</si>
  <si>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</si>
  <si>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</si>
  <si>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</si>
  <si>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</si>
  <si>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</si>
  <si>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</si>
  <si>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</si>
  <si>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</si>
  <si>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</si>
  <si>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</si>
  <si>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</si>
  <si>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</si>
  <si>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</si>
  <si>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</si>
  <si>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</si>
  <si>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</si>
  <si>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</si>
  <si>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</si>
  <si>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</si>
  <si>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</si>
  <si>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</si>
  <si>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</si>
  <si>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</si>
  <si>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</si>
  <si>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</si>
  <si>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</si>
  <si>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</si>
  <si>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</si>
  <si>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</si>
  <si>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</si>
  <si>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</si>
  <si>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</si>
  <si>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</si>
  <si>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</si>
  <si>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</si>
  <si>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</si>
  <si>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</si>
  <si>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</si>
  <si>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</si>
  <si>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</si>
  <si>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</si>
  <si>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</si>
  <si>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</si>
  <si>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</si>
  <si>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</si>
  <si>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</si>
  <si>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</si>
  <si>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</si>
  <si>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</si>
  <si>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</si>
  <si>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</si>
  <si>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</si>
  <si>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</si>
  <si>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</si>
  <si>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</si>
  <si>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</si>
  <si>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</si>
  <si>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</si>
  <si>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</si>
  <si>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</si>
  <si>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</si>
  <si>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</si>
  <si>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</si>
  <si>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</si>
  <si>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</si>
  <si>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</si>
  <si>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</si>
  <si>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</si>
  <si>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</si>
  <si>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</si>
  <si>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</si>
  <si>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</si>
  <si>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</si>
  <si>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</si>
  <si>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</si>
  <si>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</si>
  <si>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</si>
  <si>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</si>
  <si>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</si>
  <si>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</si>
  <si>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</si>
  <si>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</si>
  <si>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</si>
  <si>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</si>
  <si>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</si>
  <si>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</si>
  <si>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</si>
  <si>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</si>
  <si>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</si>
  <si>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</si>
  <si>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</si>
  <si>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</si>
  <si>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</si>
  <si>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</si>
  <si>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</si>
  <si>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</si>
  <si>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</si>
  <si>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</si>
  <si>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</si>
  <si>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</si>
  <si>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</si>
  <si>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</si>
  <si>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</si>
  <si>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</si>
  <si>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</si>
  <si>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</si>
  <si>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</si>
  <si>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</si>
  <si>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</si>
  <si>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</si>
  <si>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</si>
  <si>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</si>
  <si>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</si>
  <si>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</si>
  <si>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</si>
  <si>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</si>
  <si>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</si>
  <si>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</si>
  <si>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</si>
  <si>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</si>
  <si>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</si>
  <si>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</si>
  <si>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</si>
  <si>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</si>
  <si>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</si>
  <si>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</si>
  <si>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</si>
  <si>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</si>
  <si>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</si>
  <si>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</si>
  <si>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</si>
  <si>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</si>
  <si>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</si>
  <si>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</si>
  <si>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</si>
  <si>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</si>
  <si>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</si>
  <si>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</si>
  <si>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</si>
  <si>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</si>
  <si>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</si>
  <si>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</si>
  <si>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</si>
  <si>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</si>
  <si>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</si>
  <si>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</si>
  <si>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</si>
  <si>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</si>
  <si>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</si>
  <si>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</si>
  <si>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</si>
  <si>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</si>
  <si>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</si>
  <si>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</si>
  <si>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</si>
  <si>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</si>
  <si>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</si>
  <si>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</si>
  <si>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</si>
  <si>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</si>
  <si>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</si>
  <si>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</si>
  <si>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</si>
  <si>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</si>
  <si>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</si>
  <si>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</si>
  <si>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</si>
  <si>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</si>
  <si>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</si>
  <si>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</si>
  <si>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</si>
  <si>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</si>
  <si>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</si>
  <si>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</si>
  <si>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</si>
  <si>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</si>
  <si>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</si>
  <si>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</si>
  <si>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</si>
  <si>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</si>
  <si>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</si>
  <si>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</si>
  <si>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</si>
  <si>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</si>
  <si>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</si>
  <si>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</si>
  <si>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</si>
  <si>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</si>
  <si>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</si>
  <si>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</si>
  <si>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</si>
  <si>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</si>
  <si>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</si>
  <si>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</si>
  <si>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</si>
  <si>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</si>
  <si>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</si>
  <si>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</si>
  <si>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</si>
  <si>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</si>
  <si>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</si>
  <si>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</si>
  <si>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</si>
  <si>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</si>
  <si>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</si>
  <si>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</si>
  <si>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</si>
  <si>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</si>
  <si>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</si>
  <si>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</si>
  <si>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</si>
  <si>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</si>
  <si>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</si>
  <si>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</si>
  <si>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</si>
  <si>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</si>
  <si>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</si>
  <si>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</si>
  <si>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</si>
  <si>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</si>
  <si>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</si>
  <si>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</si>
  <si>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</si>
  <si>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</si>
  <si>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</si>
  <si>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</si>
  <si>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</si>
  <si>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</si>
  <si>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</si>
  <si>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</si>
  <si>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</si>
  <si>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</si>
  <si>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</si>
  <si>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</si>
  <si>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</si>
  <si>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</si>
  <si>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</si>
  <si>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</si>
  <si>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</si>
  <si>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</si>
  <si>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</si>
  <si>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</si>
  <si>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</si>
  <si>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</si>
  <si>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</si>
  <si>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</si>
  <si>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</si>
  <si>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</si>
  <si>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</si>
  <si>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</si>
  <si>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</si>
  <si>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</si>
  <si>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</si>
  <si>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</si>
  <si>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</si>
  <si>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</si>
  <si>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</si>
  <si>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</si>
  <si>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</si>
  <si>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</si>
  <si>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</si>
  <si>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</si>
  <si>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</si>
  <si>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</si>
  <si>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</si>
  <si>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</si>
  <si>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</si>
  <si>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</si>
  <si>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</si>
  <si>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</si>
  <si>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</si>
  <si>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</si>
  <si>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</si>
  <si>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</si>
  <si>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</si>
  <si>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</si>
  <si>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</si>
  <si>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</si>
  <si>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</si>
  <si>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</si>
  <si>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</si>
  <si>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</si>
  <si>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</si>
  <si>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</si>
  <si>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</si>
  <si>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</si>
  <si>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</si>
  <si>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</si>
  <si>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</si>
  <si>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</si>
  <si>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</si>
  <si>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</si>
  <si>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</si>
  <si>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</si>
  <si>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</si>
  <si>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</si>
  <si>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</si>
  <si>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</si>
  <si>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</si>
  <si>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</si>
  <si>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</si>
  <si>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</si>
  <si>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</si>
  <si>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</si>
  <si>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</si>
  <si>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</si>
  <si>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</si>
  <si>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</si>
  <si>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</si>
  <si>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</si>
  <si>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</si>
  <si>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</si>
  <si>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</si>
  <si>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</si>
  <si>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</si>
  <si>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</si>
  <si>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</si>
  <si>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</si>
  <si>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</si>
  <si>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</si>
  <si>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</si>
  <si>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</si>
  <si>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</si>
  <si>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</si>
  <si>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</si>
  <si>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</si>
  <si>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</si>
  <si>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</si>
  <si>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</si>
  <si>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</si>
  <si>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</si>
  <si>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</si>
  <si>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</si>
  <si>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</si>
  <si>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</si>
  <si>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</si>
  <si>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</si>
  <si>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</si>
  <si>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</si>
  <si>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</si>
  <si>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</si>
  <si>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</si>
  <si>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</si>
  <si>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</si>
  <si>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</si>
  <si>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</si>
  <si>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</si>
  <si>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</si>
  <si>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</si>
  <si>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</si>
  <si>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</si>
  <si>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</si>
  <si>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</si>
  <si>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</si>
  <si>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</si>
  <si>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</si>
  <si>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</si>
  <si>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</si>
  <si>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</si>
  <si>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</si>
  <si>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</si>
  <si>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</si>
  <si>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</si>
  <si>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</si>
  <si>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</si>
  <si>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</si>
  <si>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</si>
  <si>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</si>
  <si>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</si>
  <si>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</si>
  <si>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</si>
  <si>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</si>
  <si>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</si>
  <si>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</si>
  <si>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</si>
  <si>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</si>
  <si>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</si>
  <si>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</si>
  <si>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</si>
  <si>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</si>
  <si>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</si>
  <si>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</si>
  <si>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</si>
  <si>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</si>
  <si>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</si>
  <si>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</si>
  <si>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</si>
  <si>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</si>
  <si>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</si>
  <si>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</si>
  <si>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</si>
  <si>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</si>
  <si>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</si>
  <si>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</si>
  <si>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</si>
  <si>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</si>
  <si>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</si>
  <si>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</si>
  <si>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</si>
  <si>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</si>
  <si>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</si>
  <si>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</si>
  <si>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</si>
  <si>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</si>
  <si>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</si>
  <si>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</si>
  <si>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</si>
  <si>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</si>
  <si>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</si>
  <si>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</si>
  <si>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</si>
  <si>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</si>
  <si>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</si>
  <si>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</si>
  <si>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</si>
  <si>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</si>
  <si>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</si>
  <si>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</si>
  <si>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</si>
  <si>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</si>
  <si>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</si>
  <si>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</si>
  <si>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</si>
  <si>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</si>
  <si>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</si>
  <si>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</si>
  <si>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</si>
  <si>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</si>
  <si>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</si>
  <si>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</si>
  <si>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</si>
  <si>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</si>
  <si>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</si>
  <si>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</si>
  <si>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</si>
  <si>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</si>
  <si>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</si>
  <si>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</si>
  <si>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</si>
  <si>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</si>
  <si>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</si>
  <si>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</si>
  <si>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</si>
  <si>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</si>
  <si>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</si>
  <si>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</si>
  <si>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</si>
  <si>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</si>
  <si>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</si>
  <si>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</si>
  <si>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</si>
  <si>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</si>
  <si>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</si>
  <si>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</si>
  <si>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</si>
  <si>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</si>
  <si>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</si>
  <si>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</si>
  <si>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</si>
  <si>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</si>
  <si>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</si>
  <si>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</si>
  <si>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</si>
  <si>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</si>
  <si>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</si>
  <si>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</si>
  <si>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</si>
  <si>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</si>
  <si>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</si>
  <si>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</si>
  <si>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</si>
  <si>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</si>
  <si>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</si>
  <si>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</si>
  <si>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</si>
  <si>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</si>
  <si>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</si>
  <si>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</si>
  <si>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</si>
  <si>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</si>
  <si>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</si>
  <si>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</si>
  <si>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</si>
  <si>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</si>
  <si>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</si>
  <si>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</si>
  <si>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</si>
  <si>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</si>
  <si>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</si>
  <si>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</si>
  <si>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</si>
  <si>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</si>
  <si>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</si>
  <si>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</si>
  <si>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</si>
  <si>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</si>
  <si>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</si>
  <si>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</si>
  <si>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</si>
  <si>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</si>
  <si>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</si>
  <si>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</si>
  <si>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</si>
  <si>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</si>
  <si>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</si>
  <si>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</si>
  <si>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</si>
  <si>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</si>
  <si>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</si>
  <si>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</si>
  <si>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</si>
  <si>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</si>
  <si>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</si>
  <si>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</si>
  <si>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</si>
  <si>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</si>
  <si>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</si>
  <si>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</si>
  <si>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</si>
  <si>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</si>
  <si>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</si>
  <si>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</si>
  <si>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</si>
  <si>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</si>
  <si>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</si>
  <si>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</si>
  <si>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</si>
  <si>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</si>
  <si>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</si>
  <si>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</si>
  <si>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</si>
  <si>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</si>
  <si>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</si>
  <si>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</si>
  <si>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</si>
  <si>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</si>
  <si>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</si>
  <si>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</si>
  <si>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</si>
  <si>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</si>
  <si>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</si>
  <si>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</si>
  <si>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</si>
  <si>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</si>
  <si>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</si>
  <si>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</si>
  <si>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</si>
  <si>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</si>
  <si>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</si>
  <si>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</si>
  <si>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</si>
  <si>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</si>
  <si>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</si>
  <si>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</si>
  <si>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</si>
  <si>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</si>
  <si>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</si>
  <si>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</si>
  <si>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</si>
  <si>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</si>
  <si>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</si>
  <si>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</si>
  <si>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</si>
  <si>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</si>
  <si>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</si>
  <si>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</si>
  <si>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</si>
  <si>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</si>
  <si>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</si>
  <si>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</si>
  <si>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</si>
  <si>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</si>
  <si>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</si>
  <si>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</si>
  <si>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</si>
  <si>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</si>
  <si>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</si>
  <si>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</si>
  <si>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</si>
  <si>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</si>
  <si>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</si>
  <si>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</si>
  <si>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</si>
  <si>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</si>
  <si>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</si>
  <si>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</si>
  <si>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</si>
  <si>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</si>
  <si>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</si>
  <si>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</si>
  <si>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</si>
  <si>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</si>
  <si>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</si>
  <si>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</si>
  <si>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</si>
  <si>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</si>
  <si>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</si>
  <si>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</si>
  <si>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</si>
  <si>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</si>
  <si>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</si>
  <si>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</si>
  <si>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</si>
  <si>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</si>
  <si>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</si>
  <si>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</si>
  <si>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</si>
  <si>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</si>
  <si>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</si>
  <si>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</si>
  <si>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</si>
  <si>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</si>
  <si>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</si>
  <si>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</si>
  <si>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</si>
  <si>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</si>
  <si>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</si>
  <si>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</si>
  <si>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</si>
  <si>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</si>
  <si>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</si>
  <si>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</si>
  <si>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</si>
  <si>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</si>
  <si>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</si>
  <si>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</si>
  <si>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</si>
  <si>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</si>
  <si>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</si>
  <si>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</si>
  <si>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</si>
  <si>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</si>
  <si>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</si>
  <si>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</si>
  <si>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</si>
  <si>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</si>
  <si>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</si>
  <si>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</si>
  <si>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</si>
  <si>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</si>
  <si>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</si>
  <si>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</si>
  <si>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</si>
  <si>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</si>
  <si>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</si>
  <si>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</si>
  <si>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</si>
  <si>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</si>
  <si>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</si>
  <si>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</si>
  <si>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</si>
  <si>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</si>
  <si>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</si>
  <si>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</si>
  <si>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</si>
  <si>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</si>
  <si>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</si>
  <si>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</si>
  <si>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</si>
  <si>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</si>
  <si>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</si>
  <si>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</si>
  <si>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</si>
  <si>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</si>
  <si>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</si>
  <si>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</si>
  <si>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</si>
  <si>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</si>
  <si>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</si>
  <si>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</si>
  <si>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</si>
  <si>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</si>
  <si>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</si>
  <si>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</si>
  <si>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</si>
  <si>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</si>
  <si>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</si>
  <si>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</si>
  <si>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</si>
  <si>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</si>
  <si>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</si>
  <si>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</si>
  <si>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</si>
  <si>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</si>
  <si>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</si>
  <si>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</si>
  <si>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</si>
  <si>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</si>
  <si>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</si>
  <si>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</si>
  <si>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</si>
  <si>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</si>
  <si>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</si>
  <si>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</si>
  <si>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</si>
  <si>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</si>
  <si>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</si>
  <si>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</si>
  <si>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</si>
  <si>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</si>
  <si>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</si>
  <si>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</si>
  <si>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</si>
  <si>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</si>
  <si>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</si>
  <si>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</si>
  <si>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</si>
  <si>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</si>
  <si>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</si>
  <si>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</si>
  <si>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</si>
  <si>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</si>
  <si>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</si>
  <si>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</si>
  <si>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</si>
  <si>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</si>
  <si>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</si>
  <si>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</si>
  <si>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</si>
  <si>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</si>
  <si>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</si>
  <si>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</si>
  <si>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</si>
  <si>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</si>
  <si>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</si>
  <si>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</si>
  <si>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</si>
  <si>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</si>
  <si>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</si>
  <si>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</si>
  <si>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</si>
  <si>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</si>
  <si>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</si>
  <si>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</si>
  <si>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</si>
  <si>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</si>
  <si>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</si>
  <si>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</si>
  <si>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</si>
  <si>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</si>
  <si>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</si>
  <si>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</si>
  <si>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</si>
  <si>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</si>
  <si>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</si>
  <si>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</si>
  <si>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</si>
  <si>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</si>
  <si>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</si>
  <si>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</si>
  <si>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</si>
  <si>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</si>
  <si>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</si>
  <si>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</si>
  <si>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</si>
  <si>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</si>
  <si>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</si>
  <si>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</si>
  <si>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</si>
  <si>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</si>
  <si>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</si>
  <si>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</si>
  <si>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</si>
  <si>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</si>
  <si>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</si>
  <si>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</si>
  <si>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</si>
  <si>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</si>
  <si>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</si>
  <si>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</si>
  <si>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</si>
  <si>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</si>
  <si>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</si>
  <si>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</si>
  <si>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</si>
  <si>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</si>
  <si>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</si>
  <si>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</si>
  <si>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</si>
  <si>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</si>
  <si>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</si>
  <si>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</si>
  <si>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</si>
  <si>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</si>
  <si>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</si>
  <si>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</si>
  <si>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</si>
  <si>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</si>
  <si>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</si>
  <si>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</si>
  <si>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</si>
  <si>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</si>
  <si>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</si>
  <si>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</si>
  <si>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</si>
  <si>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</si>
  <si>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</si>
  <si>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</si>
  <si>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</si>
  <si>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</si>
  <si>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</si>
  <si>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</si>
  <si>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</si>
  <si>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</si>
  <si>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</si>
  <si>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</si>
  <si>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</si>
  <si>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</si>
  <si>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</si>
  <si>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</si>
  <si>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</si>
  <si>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</si>
  <si>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</si>
  <si>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</si>
  <si>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</si>
  <si>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</si>
  <si>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</si>
  <si>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</si>
  <si>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</si>
  <si>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</si>
  <si>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</si>
  <si>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</si>
  <si>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</si>
  <si>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</si>
  <si>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</si>
  <si>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</si>
  <si>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</si>
  <si>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</si>
  <si>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</si>
  <si>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</si>
  <si>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</si>
  <si>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</si>
  <si>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</si>
  <si>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</si>
  <si>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</si>
  <si>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</si>
  <si>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</si>
  <si>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</si>
  <si>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</si>
  <si>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</si>
  <si>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</si>
  <si>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</si>
  <si>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</si>
  <si>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</si>
  <si>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</si>
  <si>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</si>
  <si>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</si>
  <si>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</si>
  <si>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</si>
  <si>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</si>
  <si>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</si>
  <si>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</si>
  <si>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</si>
  <si>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</si>
  <si>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</si>
  <si>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</si>
  <si>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</si>
  <si>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</si>
  <si>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</si>
  <si>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</si>
  <si>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</si>
  <si>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</si>
  <si>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</si>
  <si>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</si>
  <si>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</si>
  <si>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</si>
  <si>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</si>
  <si>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</si>
  <si>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</si>
  <si>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</si>
  <si>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</si>
  <si>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</si>
  <si>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</si>
  <si>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</si>
  <si>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</si>
  <si>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</si>
  <si>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</si>
  <si>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</si>
  <si>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</si>
  <si>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</si>
  <si>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</si>
  <si>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</si>
  <si>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</si>
  <si>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</si>
  <si>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</si>
  <si>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</si>
  <si>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</si>
  <si>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</si>
  <si>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</si>
  <si>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</si>
  <si>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</si>
  <si>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</si>
  <si>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</si>
  <si>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</si>
  <si>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</si>
  <si>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</si>
  <si>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</si>
  <si>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</si>
  <si>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</si>
  <si>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</si>
  <si>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</si>
  <si>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</si>
  <si>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</si>
  <si>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</si>
  <si>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</si>
  <si>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</si>
  <si>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</si>
  <si>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</si>
  <si>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</si>
  <si>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</si>
  <si>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</si>
  <si>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</si>
  <si>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</si>
  <si>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</si>
  <si>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</si>
  <si>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</si>
  <si>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</si>
  <si>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</si>
  <si>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</si>
  <si>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</si>
  <si>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</si>
  <si>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</si>
  <si>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</si>
  <si>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</si>
  <si>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</si>
  <si>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</si>
  <si>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</si>
  <si>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</si>
  <si>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</si>
  <si>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</si>
  <si>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</si>
  <si>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</si>
  <si>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</si>
  <si>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</si>
  <si>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</si>
  <si>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</si>
  <si>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</si>
  <si>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</si>
  <si>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</si>
  <si>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</si>
  <si>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</si>
  <si>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</si>
  <si>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</si>
  <si>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</si>
  <si>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</si>
  <si>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</si>
  <si>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</si>
  <si>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</si>
  <si>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</si>
  <si>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</si>
  <si>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</si>
  <si>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</si>
  <si>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</si>
  <si>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</si>
  <si>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</si>
  <si>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</si>
  <si>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</si>
  <si>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</si>
  <si>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</si>
  <si>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</si>
  <si>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</si>
  <si>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</si>
  <si>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</si>
  <si>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</si>
  <si>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</si>
  <si>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</si>
  <si>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</si>
  <si>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</si>
  <si>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</si>
  <si>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</si>
  <si>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</si>
  <si>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</si>
  <si>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</si>
  <si>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</si>
  <si>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</si>
  <si>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</si>
  <si>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</si>
  <si>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</si>
  <si>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</si>
  <si>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</si>
  <si>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</si>
  <si>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</si>
  <si>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</si>
  <si>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</si>
  <si>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</si>
  <si>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</si>
  <si>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</si>
  <si>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</si>
  <si>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</si>
  <si>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</si>
  <si>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</si>
  <si>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</si>
  <si>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</si>
  <si>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</si>
  <si>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</si>
  <si>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</si>
  <si>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</si>
  <si>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</si>
  <si>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</si>
  <si>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</si>
  <si>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</si>
  <si>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</si>
  <si>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</si>
  <si>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</si>
  <si>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</si>
  <si>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</si>
  <si>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</si>
  <si>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</si>
  <si>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</si>
  <si>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</si>
  <si>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</si>
  <si>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</si>
  <si>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</si>
  <si>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</si>
  <si>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</si>
  <si>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</si>
  <si>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</si>
  <si>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</si>
  <si>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</si>
  <si>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</si>
  <si>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</si>
  <si>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</si>
  <si>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</si>
  <si>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</si>
  <si>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</si>
  <si>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</si>
  <si>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</si>
  <si>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</si>
  <si>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</si>
  <si>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</si>
  <si>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</si>
  <si>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</si>
  <si>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</si>
  <si>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</si>
  <si>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</si>
  <si>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</si>
  <si>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</si>
  <si>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</si>
  <si>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</si>
  <si>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</si>
  <si>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</si>
  <si>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</si>
  <si>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</si>
  <si>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</si>
  <si>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</si>
  <si>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</si>
  <si>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</si>
  <si>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</si>
  <si>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</si>
  <si>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</si>
  <si>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</si>
  <si>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</si>
  <si>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</si>
  <si>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</si>
  <si>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</si>
  <si>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</si>
  <si>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</si>
  <si>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</si>
  <si>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</si>
  <si>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</si>
  <si>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</si>
  <si>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</si>
  <si>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</si>
  <si>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</si>
  <si>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</si>
  <si>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</si>
  <si>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</si>
  <si>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</si>
  <si>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</si>
  <si>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</si>
  <si>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</si>
  <si>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</si>
  <si>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</si>
  <si>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</si>
  <si>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</si>
  <si>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</si>
  <si>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</si>
  <si>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</si>
  <si>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</si>
  <si>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</si>
  <si>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</si>
  <si>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</si>
  <si>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</si>
  <si>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</si>
  <si>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</si>
  <si>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</si>
  <si>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</si>
  <si>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</si>
  <si>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</si>
  <si>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</si>
  <si>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</si>
  <si>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</si>
  <si>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</si>
  <si>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</si>
  <si>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</si>
  <si>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</si>
  <si>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</si>
  <si>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</si>
  <si>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</si>
  <si>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</si>
  <si>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</si>
  <si>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</si>
  <si>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</si>
  <si>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</si>
  <si>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</si>
  <si>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</si>
  <si>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</si>
  <si>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</si>
  <si>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</si>
  <si>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</si>
  <si>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</si>
  <si>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</si>
  <si>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</si>
  <si>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</si>
  <si>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</si>
  <si>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</si>
  <si>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</si>
  <si>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</si>
  <si>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</si>
  <si>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</si>
  <si>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</si>
  <si>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</si>
  <si>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</si>
  <si>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</si>
  <si>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</si>
  <si>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</si>
  <si>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</si>
  <si>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</si>
  <si>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</si>
  <si>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</si>
  <si>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</si>
  <si>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</si>
  <si>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</si>
  <si>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</si>
  <si>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</si>
  <si>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</si>
  <si>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</si>
  <si>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</si>
  <si>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</si>
  <si>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</si>
  <si>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</si>
  <si>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</si>
  <si>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</si>
  <si>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</si>
  <si>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</si>
  <si>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</si>
  <si>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</si>
  <si>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</si>
  <si>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</si>
  <si>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</si>
  <si>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</si>
  <si>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</si>
  <si>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</si>
  <si>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</si>
  <si>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</si>
  <si>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</si>
  <si>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</si>
  <si>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</si>
  <si>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</si>
  <si>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</si>
  <si>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</si>
  <si>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</si>
  <si>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</si>
  <si>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</si>
  <si>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</si>
  <si>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</si>
  <si>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</si>
  <si>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</si>
  <si>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</si>
  <si>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</si>
  <si>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</si>
  <si>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</si>
  <si>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</si>
  <si>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</si>
  <si>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</si>
  <si>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</si>
  <si>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</si>
  <si>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</si>
  <si>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</si>
  <si>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</si>
  <si>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</si>
  <si>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</si>
  <si>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</si>
  <si>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</si>
  <si>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</si>
  <si>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</si>
  <si>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</si>
  <si>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</si>
  <si>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</si>
  <si>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</si>
  <si>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</si>
  <si>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</si>
  <si>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</si>
  <si>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</si>
  <si>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</si>
  <si>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</si>
  <si>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</si>
  <si>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</si>
  <si>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</si>
  <si>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</si>
  <si>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</si>
  <si>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</si>
  <si>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</si>
  <si>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</si>
  <si>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</si>
  <si>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</si>
  <si>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</si>
  <si>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</si>
  <si>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</si>
  <si>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</si>
  <si>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</si>
  <si>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</si>
  <si>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</si>
  <si>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</si>
  <si>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</si>
  <si>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</si>
  <si>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</si>
  <si>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</si>
  <si>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</si>
  <si>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</si>
  <si>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</si>
  <si>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</si>
  <si>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</si>
  <si>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</si>
  <si>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</si>
  <si>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</si>
  <si>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</si>
  <si>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</si>
  <si>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</si>
  <si>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</si>
  <si>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</si>
  <si>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</si>
  <si>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</si>
  <si>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</si>
  <si>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</si>
  <si>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</si>
  <si>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</si>
  <si>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</si>
  <si>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</si>
  <si>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</si>
  <si>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</si>
  <si>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</si>
  <si>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</si>
  <si>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</si>
  <si>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</si>
  <si>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</si>
  <si>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</si>
  <si>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</si>
  <si>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</si>
  <si>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</si>
  <si>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</si>
  <si>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</si>
  <si>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</si>
  <si>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</si>
  <si>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</si>
  <si>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</si>
  <si>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</si>
  <si>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</si>
  <si>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</si>
  <si>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</si>
  <si>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</si>
  <si>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</si>
  <si>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</si>
  <si>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</si>
  <si>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</si>
  <si>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</si>
  <si>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</si>
  <si>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</si>
  <si>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</si>
  <si>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</si>
  <si>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</si>
  <si>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</si>
  <si>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</si>
  <si>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</si>
  <si>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</si>
  <si>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</si>
  <si>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</si>
  <si>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</si>
  <si>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</si>
  <si>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</si>
  <si>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</si>
  <si>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</si>
  <si>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</si>
  <si>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</si>
  <si>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</si>
  <si>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</si>
  <si>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</si>
  <si>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</si>
  <si>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</si>
  <si>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</si>
  <si>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</si>
  <si>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</si>
  <si>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</si>
  <si>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</si>
  <si>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</si>
  <si>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</si>
  <si>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</si>
  <si>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</si>
  <si>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</si>
  <si>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</si>
  <si>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</si>
  <si>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</si>
  <si>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</si>
  <si>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</si>
  <si>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</si>
  <si>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</si>
  <si>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</si>
  <si>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</si>
  <si>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</si>
  <si>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</si>
  <si>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</si>
  <si>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</si>
  <si>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</si>
  <si>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</si>
  <si>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</si>
  <si>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</si>
  <si>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</si>
  <si>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</si>
  <si>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</si>
  <si>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</si>
  <si>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</si>
  <si>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</si>
  <si>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</si>
  <si>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</si>
  <si>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</si>
  <si>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</si>
  <si>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</si>
  <si>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</si>
  <si>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</si>
  <si>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</si>
  <si>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</si>
  <si>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</si>
  <si>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</si>
  <si>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</si>
  <si>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</si>
  <si>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</si>
  <si>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</si>
  <si>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</si>
  <si>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</si>
  <si>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</si>
  <si>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</si>
  <si>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</si>
  <si>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</si>
  <si>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</si>
  <si>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</si>
  <si>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</si>
  <si>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</si>
  <si>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</si>
  <si>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</si>
  <si>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</si>
  <si>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</si>
  <si>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</si>
  <si>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</si>
  <si>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</si>
  <si>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</si>
  <si>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</si>
  <si>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</si>
  <si>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</si>
  <si>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</si>
  <si>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</si>
  <si>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</si>
  <si>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</si>
  <si>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</si>
  <si>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</si>
  <si>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</si>
  <si>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</si>
  <si>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</si>
  <si>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</si>
  <si>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</si>
  <si>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</si>
  <si>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</si>
  <si>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</si>
  <si>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</si>
  <si>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</si>
  <si>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</si>
  <si>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</si>
  <si>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</si>
  <si>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</si>
  <si>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</si>
  <si>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</si>
  <si>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</si>
  <si>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</si>
  <si>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</si>
  <si>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</si>
  <si>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</si>
  <si>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</si>
  <si>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</si>
  <si>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</si>
  <si>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</si>
  <si>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</si>
  <si>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</si>
  <si>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</si>
  <si>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</si>
  <si>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</si>
  <si>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</si>
  <si>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</si>
  <si>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</si>
  <si>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</si>
  <si>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</si>
  <si>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</si>
  <si>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</si>
  <si>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</si>
  <si>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</si>
  <si>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</si>
  <si>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</si>
  <si>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</si>
  <si>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</si>
  <si>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</si>
  <si>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</si>
  <si>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</si>
  <si>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</si>
  <si>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</si>
  <si>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</si>
  <si>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</si>
  <si>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</si>
  <si>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</si>
  <si>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</si>
  <si>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</si>
  <si>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</si>
  <si>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</si>
  <si>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</si>
  <si>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</si>
  <si>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</si>
  <si>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</si>
  <si>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</si>
  <si>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</si>
  <si>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</si>
  <si>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</si>
  <si>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</si>
  <si>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</si>
  <si>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</si>
  <si>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</si>
  <si>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</si>
  <si>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</si>
  <si>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</si>
  <si>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</si>
  <si>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</si>
  <si>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</si>
  <si>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</si>
  <si>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</si>
  <si>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</si>
  <si>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</si>
  <si>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</si>
  <si>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</si>
  <si>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</si>
  <si>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</si>
  <si>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</si>
  <si>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</si>
  <si>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</si>
  <si>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</si>
  <si>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</si>
  <si>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</si>
  <si>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</si>
  <si>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</si>
  <si>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</si>
  <si>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</si>
  <si>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</si>
  <si>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</si>
  <si>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</si>
  <si>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</si>
  <si>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</si>
  <si>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</si>
  <si>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</si>
  <si>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</si>
  <si>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</si>
  <si>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</si>
  <si>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</si>
  <si>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</si>
  <si>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</si>
  <si>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</si>
  <si>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</si>
  <si>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</si>
  <si>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</si>
  <si>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</si>
  <si>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</si>
  <si>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</si>
  <si>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</si>
  <si>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</si>
  <si>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</si>
  <si>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</si>
  <si>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</si>
  <si>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</si>
  <si>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</si>
  <si>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</si>
  <si>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</si>
  <si>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</si>
  <si>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</si>
  <si>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</si>
  <si>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</si>
  <si>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</si>
  <si>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</si>
  <si>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</si>
  <si>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</si>
  <si>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</si>
  <si>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</si>
  <si>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</si>
  <si>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</si>
  <si>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</si>
  <si>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</si>
  <si>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</si>
  <si>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</si>
  <si>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</si>
  <si>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</si>
  <si>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</si>
  <si>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</si>
  <si>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</si>
  <si>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</si>
  <si>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</si>
  <si>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</si>
  <si>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</si>
  <si>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</si>
  <si>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</si>
  <si>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</si>
  <si>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</si>
  <si>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</si>
  <si>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</si>
  <si>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</si>
  <si>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</si>
  <si>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</si>
  <si>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</si>
  <si>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</si>
  <si>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</si>
  <si>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</si>
  <si>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</si>
  <si>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</si>
  <si>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</si>
  <si>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</si>
  <si>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</si>
  <si>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</si>
  <si>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</si>
  <si>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</si>
  <si>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</si>
  <si>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</si>
  <si>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</si>
  <si>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</si>
  <si>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</si>
  <si>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</si>
  <si>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</si>
  <si>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</si>
  <si>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</si>
  <si>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</si>
  <si>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</si>
  <si>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</si>
  <si>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</si>
  <si>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</si>
  <si>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</si>
  <si>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</si>
  <si>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</si>
  <si>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</si>
  <si>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</si>
  <si>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</si>
  <si>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</si>
  <si>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</si>
  <si>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</si>
  <si>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</si>
  <si>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</si>
  <si>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</si>
  <si>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</si>
  <si>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</si>
  <si>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</si>
  <si>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</si>
  <si>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</si>
  <si>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</si>
  <si>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</si>
  <si>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</si>
  <si>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</si>
  <si>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</si>
  <si>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</si>
  <si>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</si>
  <si>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</si>
  <si>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</si>
  <si>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</si>
  <si>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</si>
  <si>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</si>
  <si>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</si>
  <si>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</si>
  <si>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</si>
  <si>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</si>
  <si>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</si>
  <si>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</si>
  <si>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</si>
  <si>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</si>
  <si>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</si>
  <si>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</si>
  <si>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</si>
  <si>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</si>
  <si>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</si>
  <si>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</si>
  <si>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</si>
  <si>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</si>
  <si>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</si>
  <si>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</si>
  <si>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</si>
  <si>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</si>
  <si>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</si>
  <si>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</si>
  <si>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</si>
  <si>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</si>
  <si>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</si>
  <si>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</si>
  <si>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</si>
  <si>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</si>
  <si>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</si>
  <si>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</si>
  <si>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</si>
  <si>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</si>
  <si>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</si>
  <si>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</si>
  <si>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</si>
  <si>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</si>
  <si>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</si>
  <si>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</si>
  <si>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</si>
  <si>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</si>
  <si>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</si>
  <si>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</si>
  <si>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</si>
  <si>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</si>
  <si>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</si>
  <si>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</si>
  <si>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</si>
  <si>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</si>
  <si>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</si>
  <si>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</si>
  <si>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</si>
  <si>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</si>
  <si>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</si>
  <si>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</si>
  <si>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</si>
  <si>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</si>
  <si>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</si>
  <si>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</si>
  <si>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</si>
  <si>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</si>
  <si>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</si>
  <si>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</si>
  <si>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</si>
  <si>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</si>
  <si>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</si>
  <si>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</si>
  <si>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</si>
  <si>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</si>
  <si>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</si>
  <si>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</si>
  <si>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</si>
  <si>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</si>
  <si>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</si>
  <si>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</si>
  <si>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</si>
  <si>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</si>
  <si>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</si>
  <si>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</si>
  <si>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</si>
  <si>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</si>
  <si>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</si>
  <si>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</si>
  <si>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</si>
  <si>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</si>
  <si>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</si>
  <si>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</si>
  <si>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</si>
  <si>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</si>
  <si>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</si>
  <si>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</si>
  <si>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</si>
  <si>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</si>
  <si>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</si>
  <si>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</si>
  <si>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</si>
  <si>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</si>
  <si>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</si>
  <si>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</si>
  <si>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</si>
  <si>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</si>
  <si>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</si>
  <si>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</si>
  <si>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</si>
  <si>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</si>
  <si>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</si>
  <si>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</si>
  <si>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</si>
  <si>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</si>
  <si>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</si>
  <si>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</si>
  <si>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</si>
  <si>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</si>
  <si>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</si>
  <si>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</si>
  <si>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</si>
  <si>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</si>
  <si>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</si>
  <si>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</si>
  <si>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</si>
  <si>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</si>
  <si>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</si>
  <si>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</si>
  <si>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</si>
  <si>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</si>
  <si>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</si>
  <si>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</si>
  <si>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</si>
  <si>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</si>
  <si>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</si>
  <si>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</si>
  <si>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</si>
  <si>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</si>
  <si>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</si>
  <si>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</si>
  <si>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</si>
  <si>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</si>
  <si>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</si>
  <si>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</si>
  <si>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</si>
  <si>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</si>
  <si>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</si>
  <si>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</si>
  <si>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</si>
  <si>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</si>
  <si>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</si>
  <si>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</si>
  <si>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</si>
  <si>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</si>
  <si>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</si>
  <si>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</si>
  <si>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</si>
  <si>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</si>
  <si>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</si>
  <si>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</si>
  <si>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</si>
  <si>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</si>
  <si>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</si>
  <si>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</si>
  <si>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</si>
  <si>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</si>
  <si>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</si>
  <si>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</si>
  <si>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</si>
  <si>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</si>
  <si>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</si>
  <si>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</si>
  <si>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</si>
  <si>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</si>
  <si>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</si>
  <si>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</si>
  <si>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</si>
  <si>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</si>
  <si>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</si>
  <si>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</si>
  <si>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</si>
  <si>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</si>
  <si>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</si>
  <si>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</si>
  <si>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</si>
  <si>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</si>
  <si>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</si>
  <si>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</si>
  <si>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</si>
  <si>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</si>
  <si>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</si>
  <si>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</si>
  <si>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</si>
  <si>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</si>
  <si>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</si>
  <si>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</si>
  <si>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</si>
  <si>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</si>
  <si>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</si>
  <si>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</si>
  <si>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</si>
  <si>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</si>
  <si>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</si>
  <si>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</si>
  <si>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</si>
  <si>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</si>
  <si>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</si>
  <si>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</si>
  <si>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</si>
  <si>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</si>
  <si>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</si>
  <si>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</si>
  <si>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</si>
  <si>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</si>
  <si>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</si>
  <si>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</si>
  <si>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</si>
  <si>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</si>
  <si>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</si>
  <si>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</si>
  <si>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</si>
  <si>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</si>
  <si>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</si>
  <si>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</si>
  <si>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</si>
  <si>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</si>
  <si>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</si>
  <si>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</si>
  <si>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</si>
  <si>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</si>
  <si>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</si>
  <si>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</si>
  <si>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</si>
  <si>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</si>
  <si>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</si>
  <si>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</si>
  <si>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</si>
  <si>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</si>
  <si>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</si>
  <si>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</si>
  <si>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</si>
  <si>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</si>
  <si>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</si>
  <si>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</si>
  <si>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</si>
  <si>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</si>
  <si>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</si>
  <si>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</si>
  <si>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</si>
  <si>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</si>
  <si>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</si>
  <si>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</si>
  <si>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</si>
  <si>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</si>
  <si>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</si>
  <si>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</si>
  <si>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</si>
  <si>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</si>
  <si>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</si>
  <si>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</si>
  <si>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</si>
  <si>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</si>
  <si>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</si>
  <si>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</si>
  <si>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</si>
  <si>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</si>
  <si>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</si>
  <si>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</si>
  <si>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</si>
  <si>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</si>
  <si>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</si>
  <si>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</si>
  <si>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</si>
  <si>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</si>
  <si>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</si>
  <si>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</si>
  <si>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</si>
  <si>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</si>
  <si>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</si>
  <si>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</si>
  <si>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</si>
  <si>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</si>
  <si>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</si>
  <si>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</si>
  <si>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</si>
  <si>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</si>
  <si>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</si>
  <si>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</si>
  <si>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</si>
  <si>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</si>
  <si>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</si>
  <si>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</si>
  <si>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</si>
  <si>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</si>
  <si>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</si>
  <si>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</si>
  <si>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</si>
  <si>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</si>
  <si>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</si>
  <si>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</si>
  <si>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</si>
  <si>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</si>
  <si>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</si>
  <si>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</si>
  <si>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</si>
  <si>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</si>
  <si>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</si>
  <si>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</si>
  <si>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</si>
  <si>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</si>
  <si>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</si>
  <si>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</si>
  <si>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</si>
  <si>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</si>
  <si>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</si>
  <si>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</si>
  <si>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</si>
  <si>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</si>
  <si>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</si>
  <si>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</si>
  <si>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</si>
  <si>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</si>
  <si>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</si>
  <si>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</si>
  <si>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</si>
  <si>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</si>
  <si>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</si>
  <si>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</si>
  <si>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</si>
  <si>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</si>
  <si>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</si>
  <si>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</si>
  <si>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</si>
  <si>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</si>
  <si>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</si>
  <si>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</si>
  <si>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</si>
  <si>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</si>
  <si>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</si>
  <si>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</si>
  <si>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</si>
  <si>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</si>
  <si>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</si>
  <si>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</si>
  <si>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</si>
  <si>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</si>
  <si>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</si>
  <si>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</si>
  <si>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</si>
  <si>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</si>
  <si>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</si>
  <si>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</si>
  <si>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</si>
  <si>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</si>
  <si>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</si>
  <si>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</si>
  <si>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</si>
  <si>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</si>
  <si>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</si>
  <si>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</si>
  <si>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</si>
  <si>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</si>
  <si>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</si>
  <si>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</si>
  <si>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</si>
  <si>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</si>
  <si>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</si>
  <si>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</si>
  <si>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</si>
  <si>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</si>
  <si>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</si>
  <si>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</si>
  <si>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</si>
  <si>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</si>
  <si>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</si>
  <si>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</si>
  <si>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</si>
  <si>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</si>
  <si>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</si>
  <si>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</si>
  <si>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</si>
  <si>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</si>
  <si>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</si>
  <si>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</si>
  <si>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</si>
  <si>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</si>
  <si>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</si>
  <si>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</si>
  <si>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</si>
  <si>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</si>
  <si>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</si>
  <si>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</si>
  <si>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</si>
  <si>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</si>
  <si>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</si>
  <si>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</si>
  <si>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</si>
  <si>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</si>
  <si>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</si>
  <si>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</si>
  <si>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</si>
  <si>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</si>
  <si>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</si>
  <si>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</si>
  <si>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</si>
  <si>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</si>
  <si>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</si>
  <si>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</si>
  <si>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</si>
  <si>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</si>
  <si>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</si>
  <si>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</si>
  <si>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</si>
  <si>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</si>
  <si>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</si>
  <si>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</si>
  <si>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</si>
  <si>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</si>
  <si>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</si>
  <si>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</si>
  <si>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</si>
  <si>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</si>
  <si>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</si>
  <si>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</si>
  <si>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</si>
  <si>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</si>
  <si>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</si>
  <si>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</si>
  <si>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</si>
  <si>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</si>
  <si>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</si>
  <si>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</si>
  <si>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</si>
  <si>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</si>
  <si>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</si>
  <si>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</si>
  <si>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</si>
  <si>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</si>
  <si>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</si>
  <si>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</si>
  <si>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</si>
  <si>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</si>
  <si>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</si>
  <si>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</si>
  <si>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</si>
  <si>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</si>
  <si>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</si>
  <si>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</si>
  <si>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</si>
  <si>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</si>
  <si>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</si>
  <si>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</si>
  <si>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</si>
  <si>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</si>
  <si>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</si>
  <si>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</si>
  <si>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</si>
  <si>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</si>
  <si>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</si>
  <si>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</si>
  <si>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</si>
  <si>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</si>
  <si>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</si>
  <si>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</si>
  <si>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</si>
  <si>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</si>
  <si>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</si>
  <si>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</si>
  <si>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</si>
  <si>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</si>
  <si>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</si>
  <si>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</si>
  <si>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</si>
  <si>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</si>
  <si>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</si>
  <si>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</si>
  <si>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</si>
  <si>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</si>
  <si>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</si>
  <si>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</si>
  <si>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</si>
  <si>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</si>
  <si>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</si>
  <si>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</si>
  <si>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</si>
  <si>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</si>
  <si>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</si>
  <si>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</si>
  <si>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</si>
  <si>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</si>
  <si>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</si>
  <si>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</si>
  <si>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</si>
  <si>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</si>
  <si>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</si>
  <si>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</si>
  <si>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</si>
  <si>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</si>
  <si>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</si>
  <si>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</si>
  <si>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</si>
  <si>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</si>
  <si>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</si>
  <si>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</si>
  <si>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</si>
  <si>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</si>
  <si>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</si>
  <si>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</si>
  <si>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</si>
  <si>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</si>
  <si>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</si>
  <si>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</si>
  <si>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</si>
  <si>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</si>
  <si>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</si>
  <si>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</si>
  <si>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</si>
  <si>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</si>
  <si>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</si>
  <si>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</si>
  <si>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</si>
  <si>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</si>
  <si>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</si>
  <si>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</si>
  <si>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</si>
  <si>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</si>
  <si>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</si>
  <si>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</si>
  <si>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</si>
  <si>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</si>
  <si>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</si>
  <si>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</si>
  <si>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</si>
  <si>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</si>
  <si>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</si>
  <si>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</si>
  <si>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</si>
  <si>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</si>
  <si>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</si>
  <si>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</si>
  <si>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</si>
  <si>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</si>
  <si>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</si>
  <si>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</si>
  <si>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</si>
  <si>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</si>
  <si>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</si>
  <si>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</si>
  <si>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</si>
  <si>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</si>
  <si>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</si>
  <si>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</si>
  <si>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</si>
  <si>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</si>
  <si>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</si>
  <si>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</si>
  <si>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</si>
  <si>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</si>
  <si>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</si>
  <si>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</si>
  <si>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</si>
  <si>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</si>
  <si>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</si>
  <si>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</si>
  <si>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</si>
  <si>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</si>
  <si>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</si>
  <si>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</si>
  <si>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</si>
  <si>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</si>
  <si>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</si>
  <si>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</si>
  <si>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</si>
  <si>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</si>
  <si>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</si>
  <si>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</si>
  <si>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</si>
  <si>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</si>
  <si>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</si>
  <si>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</si>
  <si>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</si>
  <si>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</si>
  <si>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</si>
  <si>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</si>
  <si>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</si>
  <si>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</si>
  <si>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</si>
  <si>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</si>
  <si>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</si>
  <si>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</si>
  <si>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</si>
  <si>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</si>
  <si>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</si>
  <si>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</si>
  <si>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</si>
  <si>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</si>
  <si>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</si>
  <si>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</si>
  <si>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</si>
  <si>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</si>
  <si>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</si>
  <si>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</si>
  <si>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</si>
  <si>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</si>
  <si>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</si>
  <si>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</si>
  <si>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</si>
  <si>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</si>
  <si>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</si>
  <si>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</si>
  <si>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</si>
  <si>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</si>
  <si>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</si>
  <si>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</si>
  <si>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</si>
  <si>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</si>
  <si>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</si>
  <si>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</si>
  <si>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</si>
  <si>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</si>
  <si>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</si>
  <si>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</si>
  <si>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</si>
  <si>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</si>
  <si>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</si>
  <si>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</si>
  <si>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</si>
  <si>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</si>
  <si>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</si>
  <si>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</si>
  <si>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</si>
  <si>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</si>
  <si>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</si>
  <si>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</si>
  <si>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</si>
  <si>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</si>
  <si>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</si>
  <si>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</si>
  <si>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</si>
  <si>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</si>
  <si>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</si>
  <si>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</si>
  <si>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</si>
  <si>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</si>
  <si>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</si>
  <si>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</si>
  <si>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</si>
  <si>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</si>
  <si>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</si>
  <si>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</si>
  <si>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</si>
  <si>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</si>
  <si>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</si>
  <si>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</si>
  <si>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</si>
  <si>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</si>
  <si>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</si>
  <si>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</si>
  <si>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</si>
  <si>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</si>
  <si>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</si>
  <si>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</si>
  <si>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</si>
  <si>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</si>
  <si>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</si>
  <si>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</si>
  <si>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</si>
  <si>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</si>
  <si>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</si>
  <si>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</si>
  <si>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</si>
  <si>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</si>
  <si>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</si>
  <si>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</si>
  <si>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</si>
  <si>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</si>
  <si>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</si>
  <si>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</si>
  <si>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</si>
  <si>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</si>
  <si>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</si>
  <si>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</si>
  <si>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</si>
  <si>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</si>
  <si>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</si>
  <si>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</si>
  <si>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</si>
  <si>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</si>
  <si>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</si>
  <si>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</si>
  <si>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</si>
  <si>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</si>
  <si>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</si>
  <si>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</si>
  <si>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</si>
  <si>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</si>
  <si>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</si>
  <si>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</si>
  <si>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</si>
  <si>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</si>
  <si>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</si>
  <si>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</si>
  <si>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</si>
  <si>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</si>
  <si>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</si>
  <si>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</si>
  <si>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</si>
  <si>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</si>
  <si>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</si>
  <si>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</si>
  <si>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</si>
  <si>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</si>
  <si>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</si>
  <si>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</si>
  <si>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</si>
  <si>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</si>
  <si>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</si>
  <si>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</si>
  <si>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</si>
  <si>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</si>
  <si>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</si>
  <si>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</si>
  <si>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</si>
  <si>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</si>
  <si>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</si>
  <si>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</si>
  <si>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</si>
  <si>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</si>
  <si>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</si>
  <si>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</si>
  <si>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</si>
  <si>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</si>
  <si>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</si>
  <si>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</si>
  <si>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</si>
  <si>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</si>
  <si>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</si>
  <si>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</si>
  <si>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</si>
  <si>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</si>
  <si>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</si>
  <si>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</si>
  <si>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</si>
  <si>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</si>
  <si>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</si>
  <si>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</si>
  <si>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</si>
  <si>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</si>
  <si>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</si>
  <si>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</si>
  <si>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</si>
  <si>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</si>
  <si>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</si>
  <si>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</si>
  <si>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</si>
  <si>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</si>
  <si>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</si>
  <si>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</si>
  <si>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</si>
  <si>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</si>
  <si>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</si>
  <si>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</si>
  <si>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</si>
  <si>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</si>
  <si>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</si>
  <si>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</si>
  <si>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</si>
  <si>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</si>
  <si>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</si>
  <si>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</si>
  <si>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</si>
  <si>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</si>
  <si>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</si>
  <si>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</si>
  <si>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</si>
  <si>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</si>
  <si>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</si>
  <si>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</si>
  <si>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</si>
  <si>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</si>
  <si>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</si>
  <si>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</si>
  <si>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</si>
  <si>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</si>
  <si>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</si>
  <si>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</si>
  <si>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</si>
  <si>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</si>
  <si>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</si>
  <si>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</si>
  <si>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</si>
  <si>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</si>
  <si>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</si>
  <si>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</si>
  <si>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</si>
  <si>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</si>
  <si>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</si>
  <si>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</si>
  <si>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</si>
  <si>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</si>
  <si>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</si>
  <si>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</si>
  <si>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</si>
  <si>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</si>
  <si>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</si>
  <si>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</si>
  <si>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</si>
  <si>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</si>
  <si>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</si>
  <si>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</si>
  <si>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</si>
  <si>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</si>
  <si>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</si>
  <si>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</si>
  <si>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</si>
  <si>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</si>
  <si>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</si>
  <si>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</si>
  <si>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</si>
  <si>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</si>
  <si>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</si>
  <si>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</si>
  <si>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</si>
  <si>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</si>
  <si>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</si>
  <si>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</si>
  <si>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</si>
  <si>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</si>
  <si>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</si>
  <si>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</si>
  <si>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</si>
  <si>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</si>
  <si>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</si>
  <si>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</si>
  <si>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</si>
  <si>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</si>
  <si>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</si>
  <si>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</si>
  <si>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</si>
  <si>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</si>
  <si>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</si>
  <si>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</si>
  <si>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</si>
  <si>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</si>
  <si>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</si>
  <si>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</si>
  <si>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</si>
  <si>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</si>
  <si>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</si>
  <si>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</si>
  <si>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</si>
  <si>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</si>
  <si>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</si>
  <si>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</si>
  <si>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</si>
  <si>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</si>
  <si>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</si>
  <si>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</si>
  <si>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</si>
  <si>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</si>
  <si>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</si>
  <si>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</si>
  <si>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</si>
  <si>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</si>
  <si>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</si>
  <si>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</si>
  <si>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</si>
  <si>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</si>
  <si>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</si>
  <si>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</si>
  <si>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</si>
  <si>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</si>
  <si>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</si>
  <si>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</si>
  <si>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</si>
  <si>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</si>
  <si>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</si>
  <si>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</si>
  <si>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</si>
  <si>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</si>
  <si>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</si>
  <si>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</si>
  <si>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</si>
  <si>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</si>
  <si>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</si>
  <si>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</si>
  <si>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</si>
  <si>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</si>
  <si>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</si>
  <si>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</si>
  <si>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</si>
  <si>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</si>
  <si>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</si>
  <si>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</si>
  <si>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</si>
  <si>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</si>
  <si>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</si>
  <si>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</si>
  <si>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</si>
  <si>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</si>
  <si>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</si>
  <si>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</si>
  <si>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</si>
  <si>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</si>
  <si>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</si>
  <si>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</si>
  <si>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</si>
  <si>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</si>
  <si>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</si>
  <si>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</si>
  <si>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</si>
  <si>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</si>
  <si>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</si>
  <si>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</si>
  <si>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</si>
  <si>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</si>
  <si>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</si>
  <si>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</si>
  <si>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</si>
  <si>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</si>
  <si>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</si>
  <si>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</si>
  <si>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</si>
  <si>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</si>
  <si>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</si>
  <si>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</si>
  <si>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</si>
  <si>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</si>
  <si>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</si>
  <si>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</si>
  <si>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</si>
  <si>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</si>
  <si>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</si>
  <si>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</si>
  <si>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</si>
  <si>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</si>
  <si>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</si>
  <si>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</si>
  <si>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</si>
  <si>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</si>
  <si>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</si>
  <si>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</si>
  <si>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</si>
  <si>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</si>
  <si>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</si>
  <si>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</si>
  <si>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</si>
  <si>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</si>
  <si>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</si>
  <si>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</si>
  <si>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</si>
  <si>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</si>
  <si>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</si>
  <si>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</si>
  <si>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</si>
  <si>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</si>
  <si>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</si>
  <si>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</si>
  <si>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</si>
  <si>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</si>
  <si>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</si>
  <si>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</si>
  <si>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</si>
  <si>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</si>
  <si>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</si>
  <si>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</si>
  <si>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</si>
  <si>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</si>
  <si>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</si>
  <si>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</si>
  <si>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</si>
  <si>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</si>
  <si>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</si>
  <si>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</si>
  <si>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</si>
  <si>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</si>
  <si>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</si>
  <si>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</si>
  <si>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</si>
  <si>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</si>
  <si>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</si>
  <si>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</si>
  <si>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</si>
  <si>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</si>
  <si>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</si>
  <si>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</si>
  <si>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</si>
  <si>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</si>
  <si>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</si>
  <si>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</si>
  <si>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</si>
  <si>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</si>
  <si>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</si>
  <si>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</si>
  <si>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</si>
  <si>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</si>
  <si>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</si>
  <si>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</si>
  <si>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</si>
  <si>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</si>
  <si>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</si>
  <si>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</si>
  <si>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</si>
  <si>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</si>
  <si>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</si>
  <si>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</si>
  <si>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</si>
  <si>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</si>
  <si>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</si>
  <si>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</si>
  <si>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</si>
  <si>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</si>
  <si>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</si>
  <si>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</si>
  <si>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</si>
  <si>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</si>
  <si>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</si>
  <si>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</si>
  <si>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</si>
  <si>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</si>
  <si>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</si>
  <si>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</si>
  <si>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</si>
  <si>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</si>
  <si>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</si>
  <si>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</si>
  <si>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</si>
  <si>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</si>
  <si>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</si>
  <si>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</si>
  <si>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</si>
  <si>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</si>
  <si>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</si>
  <si>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</si>
  <si>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</si>
  <si>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</si>
  <si>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</si>
  <si>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</si>
  <si>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</si>
  <si>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</si>
  <si>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</si>
  <si>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</si>
  <si>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</si>
  <si>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</si>
  <si>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</si>
  <si>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</si>
  <si>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</si>
  <si>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</si>
  <si>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</si>
  <si>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</si>
  <si>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</si>
  <si>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</si>
  <si>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</si>
  <si>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</si>
  <si>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</si>
  <si>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</si>
  <si>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</si>
  <si>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</si>
  <si>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</si>
  <si>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</si>
  <si>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</si>
  <si>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</si>
  <si>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</si>
  <si>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</si>
  <si>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</si>
  <si>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</si>
  <si>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</si>
  <si>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</si>
  <si>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</si>
  <si>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</si>
  <si>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</si>
  <si>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</si>
  <si>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</si>
  <si>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</si>
  <si>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</si>
  <si>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</si>
  <si>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</si>
  <si>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</si>
  <si>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</si>
  <si>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</si>
  <si>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</si>
  <si>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</si>
  <si>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</si>
  <si>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</si>
  <si>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</si>
  <si>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</si>
  <si>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</si>
  <si>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</si>
  <si>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</si>
  <si>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</si>
  <si>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</si>
  <si>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</si>
  <si>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</si>
  <si>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</si>
  <si>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</si>
  <si>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</si>
  <si>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</si>
  <si>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</si>
  <si>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</si>
  <si>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</si>
  <si>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</si>
  <si>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</si>
  <si>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</si>
  <si>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</si>
  <si>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</si>
  <si>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</si>
  <si>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</si>
  <si>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</si>
  <si>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</si>
  <si>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</si>
  <si>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</si>
  <si>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</si>
  <si>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</si>
  <si>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</si>
  <si>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</si>
  <si>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</si>
  <si>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</si>
  <si>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</si>
  <si>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</si>
  <si>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</si>
  <si>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</si>
  <si>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</si>
  <si>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</si>
  <si>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</si>
  <si>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</si>
  <si>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</si>
  <si>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</si>
  <si>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</si>
  <si>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</si>
  <si>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</si>
  <si>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</si>
  <si>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</si>
  <si>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</si>
  <si>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</si>
  <si>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</si>
  <si>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</si>
  <si>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</si>
  <si>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</si>
  <si>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</si>
  <si>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</si>
  <si>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</si>
  <si>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</si>
  <si>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</si>
  <si>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</si>
  <si>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</si>
  <si>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</si>
  <si>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</si>
  <si>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</si>
  <si>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</si>
  <si>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</si>
  <si>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</si>
  <si>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</si>
  <si>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</si>
  <si>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</si>
  <si>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</si>
  <si>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</si>
  <si>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</si>
  <si>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</si>
  <si>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</si>
  <si>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</si>
  <si>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</si>
  <si>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</si>
  <si>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</si>
  <si>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</si>
  <si>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</si>
  <si>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</si>
  <si>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</si>
  <si>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</si>
  <si>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</si>
  <si>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</si>
  <si>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</si>
  <si>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</si>
  <si>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</si>
  <si>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</si>
  <si>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</si>
  <si>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</si>
  <si>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</si>
  <si>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</si>
  <si>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</si>
  <si>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</si>
  <si>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</si>
  <si>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</si>
  <si>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</si>
  <si>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</si>
  <si>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</si>
  <si>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</si>
  <si>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</si>
  <si>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</si>
  <si>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</si>
  <si>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</si>
  <si>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</si>
  <si>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</si>
  <si>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</si>
  <si>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</si>
  <si>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</si>
  <si>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</si>
  <si>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</si>
  <si>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</si>
  <si>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</si>
  <si>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</si>
  <si>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</si>
  <si>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</si>
  <si>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</si>
  <si>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</si>
  <si>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</si>
  <si>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</si>
  <si>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</si>
  <si>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</si>
  <si>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</si>
  <si>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</si>
  <si>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</si>
  <si>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</si>
  <si>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</si>
  <si>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</si>
  <si>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</si>
  <si>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</si>
  <si>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</si>
  <si>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</si>
  <si>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</si>
  <si>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</si>
  <si>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</si>
  <si>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</si>
  <si>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</si>
  <si>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</si>
  <si>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</si>
  <si>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</si>
  <si>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</si>
  <si>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</si>
  <si>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</si>
  <si>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</si>
  <si>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</si>
  <si>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</si>
  <si>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</si>
  <si>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</si>
  <si>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</si>
  <si>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</si>
  <si>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</si>
  <si>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</si>
  <si>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</si>
  <si>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</si>
  <si>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</si>
  <si>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</si>
  <si>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</si>
  <si>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</si>
  <si>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</si>
  <si>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</si>
  <si>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</si>
  <si>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</si>
  <si>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</si>
  <si>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</si>
  <si>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</si>
  <si>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</si>
  <si>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</si>
  <si>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</si>
  <si>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</si>
  <si>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</si>
  <si>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</si>
  <si>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</si>
  <si>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</si>
  <si>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</si>
  <si>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</si>
  <si>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</si>
  <si>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</si>
  <si>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</si>
  <si>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</si>
  <si>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</si>
  <si>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</si>
  <si>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</si>
  <si>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</si>
  <si>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</si>
  <si>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</si>
  <si>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</si>
  <si>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</si>
  <si>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</si>
  <si>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</si>
  <si>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</si>
  <si>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</si>
  <si>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</si>
  <si>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</si>
  <si>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</si>
  <si>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</si>
  <si>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</si>
  <si>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</si>
  <si>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</si>
  <si>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</si>
  <si>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</si>
  <si>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</si>
  <si>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</si>
  <si>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</si>
  <si>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</si>
  <si>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</si>
  <si>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</si>
  <si>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</si>
  <si>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</si>
  <si>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</si>
  <si>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</si>
  <si>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</si>
  <si>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</si>
  <si>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</si>
  <si>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</si>
  <si>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</si>
  <si>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</si>
  <si>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</si>
  <si>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</si>
  <si>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</si>
  <si>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</si>
  <si>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</si>
  <si>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</si>
  <si>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</si>
  <si>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</si>
  <si>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</si>
  <si>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</si>
  <si>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</si>
  <si>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</si>
  <si>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</si>
  <si>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</si>
  <si>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</si>
  <si>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</si>
  <si>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</si>
  <si>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</si>
  <si>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</si>
  <si>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</si>
  <si>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</si>
  <si>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</si>
  <si>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</si>
  <si>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</si>
  <si>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</si>
  <si>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</si>
  <si>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</si>
  <si>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</si>
  <si>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</si>
  <si>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</si>
  <si>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</si>
  <si>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</si>
  <si>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</si>
  <si>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</si>
  <si>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</si>
  <si>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</si>
  <si>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</si>
  <si>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</si>
  <si>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</si>
  <si>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</si>
  <si>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</si>
  <si>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</si>
  <si>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</si>
  <si>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</si>
  <si>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</si>
  <si>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</si>
  <si>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</si>
  <si>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</si>
  <si>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</si>
  <si>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</si>
  <si>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</si>
  <si>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</si>
  <si>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</si>
  <si>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</si>
  <si>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</si>
  <si>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</si>
  <si>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</si>
  <si>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</si>
  <si>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</si>
  <si>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</si>
  <si>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</si>
  <si>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</si>
  <si>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</si>
  <si>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</si>
  <si>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</si>
  <si>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</si>
  <si>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</si>
  <si>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</si>
  <si>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</si>
  <si>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</si>
  <si>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</si>
  <si>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</si>
  <si>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</si>
  <si>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</si>
  <si>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</si>
  <si>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</si>
  <si>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</si>
  <si>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</si>
  <si>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</si>
  <si>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</si>
  <si>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</si>
  <si>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</si>
  <si>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</si>
  <si>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</si>
  <si>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</si>
  <si>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</si>
  <si>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</si>
  <si>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</si>
  <si>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</si>
  <si>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</si>
  <si>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</si>
  <si>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</si>
  <si>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</si>
  <si>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</si>
  <si>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</si>
  <si>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</si>
  <si>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</si>
  <si>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</si>
  <si>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</si>
  <si>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</si>
  <si>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</si>
  <si>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</si>
  <si>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</si>
  <si>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</si>
  <si>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</si>
  <si>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</si>
  <si>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</si>
  <si>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</si>
  <si>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</si>
  <si>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</si>
  <si>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</si>
  <si>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</si>
  <si>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</si>
  <si>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</si>
  <si>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</si>
  <si>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</si>
  <si>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</si>
  <si>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</si>
  <si>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</si>
  <si>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</si>
  <si>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</si>
  <si>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</si>
  <si>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</si>
  <si>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</si>
  <si>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</si>
  <si>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</si>
  <si>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</si>
  <si>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</si>
  <si>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</si>
  <si>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</si>
  <si>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</si>
  <si>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</si>
  <si>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</si>
  <si>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</si>
  <si>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</si>
  <si>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</si>
  <si>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</si>
  <si>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</si>
  <si>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</si>
  <si>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</si>
  <si>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</si>
  <si>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</si>
  <si>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</si>
  <si>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</si>
  <si>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</si>
  <si>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</si>
  <si>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</si>
  <si>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</si>
  <si>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</si>
  <si>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</si>
  <si>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</si>
  <si>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</si>
  <si>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</si>
  <si>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</si>
  <si>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</si>
  <si>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</si>
  <si>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</si>
  <si>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</si>
  <si>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</si>
  <si>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</si>
  <si>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</si>
  <si>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</si>
  <si>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</si>
  <si>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</si>
  <si>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</si>
  <si>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</si>
  <si>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</si>
  <si>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</si>
  <si>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</si>
  <si>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</si>
  <si>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</si>
  <si>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</si>
  <si>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</si>
  <si>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</si>
  <si>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</si>
  <si>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</si>
  <si>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</si>
  <si>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</si>
  <si>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</si>
  <si>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</si>
  <si>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</si>
  <si>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</si>
  <si>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</si>
  <si>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</si>
  <si>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</si>
  <si>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</si>
  <si>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</si>
  <si>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</si>
  <si>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</si>
  <si>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</si>
  <si>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</si>
  <si>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</si>
  <si>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</si>
  <si>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</si>
  <si>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</si>
  <si>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</si>
  <si>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</si>
  <si>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</si>
  <si>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</si>
  <si>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</si>
  <si>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</si>
  <si>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</si>
  <si>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</si>
  <si>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</si>
  <si>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</si>
  <si>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</si>
  <si>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</si>
  <si>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</si>
  <si>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</si>
  <si>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</si>
  <si>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</si>
  <si>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</si>
  <si>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</si>
  <si>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</si>
  <si>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</si>
  <si>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</si>
  <si>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</si>
  <si>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</si>
  <si>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</si>
  <si>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</si>
  <si>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</si>
  <si>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</si>
  <si>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</si>
  <si>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</si>
  <si>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</si>
  <si>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</si>
  <si>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</si>
  <si>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</si>
  <si>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</si>
  <si>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</si>
  <si>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</si>
  <si>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</si>
  <si>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</si>
  <si>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</si>
  <si>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</si>
  <si>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</si>
  <si>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</si>
  <si>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</si>
  <si>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</si>
  <si>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</si>
  <si>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</si>
  <si>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</si>
  <si>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</si>
  <si>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</si>
  <si>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</si>
  <si>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</si>
  <si>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</si>
  <si>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</si>
  <si>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</si>
  <si>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</si>
  <si>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</si>
  <si>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</si>
  <si>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</si>
  <si>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</si>
  <si>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</si>
  <si>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</si>
  <si>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</si>
  <si>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</si>
  <si>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</si>
  <si>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</si>
  <si>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</si>
  <si>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</si>
  <si>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</si>
  <si>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</si>
  <si>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</si>
  <si>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</si>
  <si>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</si>
  <si>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</si>
  <si>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</si>
  <si>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</si>
  <si>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</si>
  <si>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</si>
  <si>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</si>
  <si>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</si>
  <si>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</si>
  <si>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</si>
  <si>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</si>
  <si>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</si>
  <si>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</si>
  <si>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</si>
  <si>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</si>
  <si>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</si>
  <si>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</si>
  <si>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</si>
  <si>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</si>
  <si>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</si>
  <si>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</si>
  <si>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</si>
  <si>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</si>
  <si>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</si>
  <si>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</si>
  <si>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</si>
  <si>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</si>
  <si>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</si>
  <si>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</si>
  <si>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</si>
  <si>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</si>
  <si>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</si>
  <si>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</si>
  <si>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</si>
  <si>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</si>
  <si>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</si>
  <si>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</si>
  <si>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</si>
  <si>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</si>
  <si>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</si>
  <si>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</si>
  <si>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</si>
  <si>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</si>
  <si>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</si>
  <si>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</si>
  <si>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</si>
  <si>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</si>
  <si>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</si>
  <si>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</si>
  <si>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</si>
  <si>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</si>
  <si>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</si>
  <si>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</si>
  <si>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</si>
  <si>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</si>
  <si>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</si>
  <si>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</si>
  <si>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</si>
  <si>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</si>
  <si>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</si>
  <si>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</si>
  <si>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</si>
  <si>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</si>
  <si>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</si>
  <si>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</si>
  <si>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</si>
  <si>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</si>
  <si>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</si>
  <si>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</si>
  <si>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</si>
  <si>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</si>
  <si>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</si>
  <si>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</si>
  <si>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</si>
  <si>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</si>
  <si>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</si>
  <si>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</si>
  <si>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</si>
  <si>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</si>
  <si>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</si>
  <si>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</si>
  <si>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</si>
  <si>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</si>
  <si>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</si>
  <si>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</si>
  <si>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</si>
  <si>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</si>
  <si>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</si>
  <si>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</si>
  <si>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</si>
  <si>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</si>
  <si>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</si>
  <si>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</si>
  <si>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</si>
  <si>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</si>
  <si>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</si>
  <si>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</si>
  <si>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</si>
  <si>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</si>
  <si>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</si>
  <si>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</si>
  <si>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</si>
  <si>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</si>
  <si>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</si>
  <si>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</si>
  <si>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</si>
  <si>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</si>
  <si>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</si>
  <si>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</si>
  <si>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</si>
  <si>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</si>
  <si>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</si>
  <si>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</si>
  <si>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</si>
  <si>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</si>
  <si>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</si>
  <si>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</si>
  <si>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</si>
  <si>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</si>
  <si>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</si>
  <si>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</si>
  <si>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</si>
  <si>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</si>
  <si>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</si>
  <si>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</si>
  <si>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</si>
  <si>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</si>
  <si>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</si>
  <si>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</si>
  <si>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</si>
  <si>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</si>
  <si>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</si>
  <si>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</si>
  <si>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</si>
  <si>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</si>
  <si>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</si>
  <si>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</si>
  <si>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</si>
  <si>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</si>
  <si>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</si>
  <si>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</si>
  <si>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</si>
  <si>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</si>
  <si>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</si>
  <si>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</si>
  <si>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</si>
  <si>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</si>
  <si>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</si>
  <si>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</si>
  <si>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</si>
  <si>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</si>
  <si>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</si>
  <si>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</si>
  <si>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</si>
  <si>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</si>
  <si>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</si>
  <si>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</si>
  <si>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</si>
  <si>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</si>
  <si>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</si>
  <si>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</si>
  <si>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</si>
  <si>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</si>
  <si>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</si>
  <si>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</si>
  <si>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</si>
  <si>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</si>
  <si>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</si>
  <si>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</si>
  <si>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</si>
  <si>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</si>
  <si>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</si>
  <si>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</si>
  <si>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</si>
  <si>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</si>
  <si>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</si>
  <si>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</si>
  <si>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</si>
  <si>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</si>
  <si>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</si>
  <si>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</si>
  <si>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</si>
  <si>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</si>
  <si>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</si>
  <si>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</si>
  <si>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</si>
  <si>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</si>
  <si>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</si>
  <si>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</si>
  <si>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</si>
  <si>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</si>
  <si>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</si>
  <si>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</si>
  <si>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</si>
  <si>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</si>
  <si>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</si>
  <si>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</si>
  <si>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</si>
  <si>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</si>
  <si>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</si>
  <si>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</si>
  <si>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</si>
  <si>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</si>
  <si>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</si>
  <si>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</si>
  <si>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</si>
  <si>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</si>
  <si>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</si>
  <si>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</si>
  <si>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</si>
  <si>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</si>
  <si>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</si>
  <si>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</si>
  <si>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</si>
  <si>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</si>
  <si>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</si>
  <si>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</si>
  <si>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</si>
  <si>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</si>
  <si>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</si>
  <si>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</si>
  <si>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</si>
  <si>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</si>
  <si>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</si>
  <si>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</si>
  <si>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</si>
  <si>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</si>
  <si>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</si>
  <si>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</si>
  <si>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</si>
  <si>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</si>
  <si>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</si>
  <si>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</si>
  <si>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</si>
  <si>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</si>
  <si>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</si>
  <si>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</si>
  <si>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</si>
  <si>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</si>
  <si>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</si>
  <si>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</si>
  <si>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</si>
  <si>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</si>
  <si>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</si>
  <si>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</si>
  <si>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</si>
  <si>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</si>
  <si>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</si>
  <si>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</si>
  <si>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</si>
  <si>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</si>
  <si>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</si>
  <si>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</si>
  <si>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</si>
  <si>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</si>
  <si>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</si>
  <si>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</si>
  <si>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</si>
  <si>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</si>
  <si>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</si>
  <si>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</si>
  <si>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</si>
  <si>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</si>
  <si>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</si>
  <si>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</si>
  <si>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</si>
  <si>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</si>
  <si>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</si>
  <si>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</si>
  <si>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</si>
  <si>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</si>
  <si>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</si>
  <si>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</si>
  <si>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</si>
  <si>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</si>
  <si>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</si>
  <si>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</si>
  <si>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</si>
  <si>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</si>
  <si>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</si>
  <si>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</si>
  <si>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</si>
  <si>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</si>
  <si>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</si>
  <si>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</si>
  <si>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</si>
  <si>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</si>
  <si>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</si>
  <si>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</si>
  <si>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</si>
  <si>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</si>
  <si>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</si>
  <si>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</si>
  <si>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</si>
  <si>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</si>
  <si>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</si>
  <si>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</si>
  <si>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</si>
  <si>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</si>
  <si>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</si>
  <si>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</si>
  <si>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</si>
  <si>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</si>
  <si>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</si>
  <si>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</si>
  <si>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</si>
  <si>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</si>
  <si>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</si>
  <si>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</si>
  <si>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</si>
  <si>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</si>
  <si>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</si>
  <si>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</si>
  <si>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</si>
  <si>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</si>
  <si>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</si>
  <si>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</si>
  <si>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</si>
  <si>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</si>
  <si>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</si>
  <si>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</si>
  <si>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</si>
  <si>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</si>
  <si>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</si>
  <si>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</si>
  <si>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</si>
  <si>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</si>
  <si>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</si>
  <si>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</si>
  <si>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</si>
  <si>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</si>
  <si>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</si>
  <si>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</si>
  <si>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</si>
  <si>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</si>
  <si>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</si>
  <si>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</si>
  <si>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</si>
  <si>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</si>
  <si>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</si>
  <si>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</si>
  <si>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</si>
  <si>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</si>
  <si>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</si>
  <si>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</si>
  <si>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</si>
  <si>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</si>
  <si>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</si>
  <si>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</si>
  <si>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</si>
  <si>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</si>
  <si>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</si>
  <si>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</si>
  <si>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</si>
  <si>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</si>
  <si>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</si>
  <si>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</si>
  <si>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</si>
  <si>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</si>
  <si>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</si>
  <si>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</si>
  <si>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</si>
  <si>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</si>
  <si>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</si>
  <si>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</si>
  <si>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</si>
  <si>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</si>
  <si>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</si>
  <si>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</si>
  <si>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</si>
  <si>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</si>
  <si>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</si>
  <si>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</si>
  <si>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</si>
  <si>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</si>
  <si>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</si>
  <si>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</si>
  <si>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</si>
  <si>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</si>
  <si>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</si>
  <si>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</si>
  <si>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</si>
  <si>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</si>
  <si>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</si>
  <si>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</si>
  <si>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</si>
  <si>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</si>
  <si>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</si>
  <si>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</si>
  <si>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</si>
  <si>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</si>
  <si>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</si>
  <si>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</si>
  <si>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</si>
  <si>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</si>
  <si>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</si>
  <si>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</si>
  <si>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</si>
  <si>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</si>
  <si>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</si>
  <si>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</si>
  <si>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</si>
  <si>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</si>
  <si>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</si>
  <si>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</si>
  <si>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</si>
  <si>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</si>
  <si>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</si>
  <si>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</si>
  <si>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</si>
  <si>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</si>
  <si>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</si>
  <si>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</si>
  <si>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</si>
  <si>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</si>
  <si>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</si>
  <si>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</si>
  <si>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</si>
  <si>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</si>
  <si>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</si>
  <si>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</si>
  <si>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</si>
  <si>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</si>
  <si>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</si>
  <si>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</si>
  <si>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</si>
  <si>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</si>
  <si>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</si>
  <si>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</si>
  <si>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</si>
  <si>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</si>
  <si>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</si>
  <si>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</si>
  <si>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</si>
  <si>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</si>
  <si>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</si>
  <si>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</si>
  <si>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</si>
  <si>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</si>
  <si>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</si>
  <si>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</si>
  <si>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</si>
  <si>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</si>
  <si>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</si>
  <si>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</si>
  <si>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</si>
  <si>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</si>
  <si>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</si>
  <si>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</si>
  <si>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</si>
  <si>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</si>
  <si>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</si>
  <si>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</si>
  <si>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</si>
  <si>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</si>
  <si>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</si>
  <si>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</si>
  <si>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</si>
  <si>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</si>
  <si>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</si>
  <si>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</si>
  <si>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</si>
  <si>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</si>
  <si>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</si>
  <si>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</si>
  <si>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</si>
  <si>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</si>
  <si>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</si>
  <si>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</si>
  <si>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</si>
  <si>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</si>
  <si>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</si>
  <si>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</si>
  <si>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</si>
  <si>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</si>
  <si>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</si>
  <si>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</si>
  <si>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</si>
  <si>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</si>
  <si>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</si>
  <si>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</si>
  <si>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</si>
  <si>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</si>
  <si>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</si>
  <si>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</si>
  <si>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</si>
  <si>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</si>
  <si>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</si>
  <si>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</si>
  <si>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</si>
  <si>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</si>
  <si>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</si>
  <si>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</si>
  <si>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</si>
  <si>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</si>
  <si>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</si>
  <si>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</si>
  <si>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</si>
  <si>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</si>
  <si>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</si>
  <si>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</si>
  <si>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</si>
  <si>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</si>
  <si>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</si>
  <si>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</si>
  <si>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</si>
  <si>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</si>
  <si>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</si>
  <si>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</si>
  <si>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</si>
  <si>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</si>
  <si>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</si>
  <si>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</si>
  <si>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</si>
  <si>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</si>
  <si>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</si>
  <si>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</si>
  <si>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</si>
  <si>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</si>
  <si>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</si>
  <si>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</si>
  <si>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</si>
  <si>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</si>
  <si>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</si>
  <si>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</si>
  <si>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</si>
  <si>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</si>
  <si>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</si>
  <si>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</si>
  <si>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</si>
  <si>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</si>
  <si>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</si>
  <si>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</si>
  <si>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</si>
  <si>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</si>
  <si>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</si>
  <si>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</si>
  <si>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</si>
  <si>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</si>
  <si>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</si>
  <si>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</si>
  <si>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</si>
  <si>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</si>
  <si>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</si>
  <si>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</si>
  <si>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</si>
  <si>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</si>
  <si>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</si>
  <si>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</si>
  <si>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</si>
  <si>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</si>
  <si>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</si>
  <si>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</si>
  <si>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</si>
  <si>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</si>
  <si>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</si>
  <si>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</si>
  <si>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</si>
  <si>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</si>
  <si>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</si>
  <si>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</si>
  <si>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</si>
  <si>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</si>
  <si>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</si>
  <si>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</si>
  <si>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</si>
  <si>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</si>
  <si>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</si>
  <si>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</si>
  <si>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</si>
  <si>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</si>
  <si>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</si>
  <si>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</si>
  <si>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</si>
  <si>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</si>
  <si>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</si>
  <si>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</si>
  <si>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</si>
  <si>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</si>
  <si>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</si>
  <si>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</si>
  <si>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</si>
  <si>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</si>
  <si>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</si>
  <si>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</si>
  <si>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</si>
  <si>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</si>
  <si>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</si>
  <si>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</si>
  <si>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</si>
  <si>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</si>
  <si>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</si>
  <si>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</si>
  <si>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</si>
  <si>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</si>
  <si>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</si>
  <si>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</si>
  <si>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</si>
  <si>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</si>
  <si>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</si>
  <si>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</si>
  <si>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</si>
  <si>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</si>
  <si>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</si>
  <si>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</si>
  <si>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</si>
  <si>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</si>
  <si>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</si>
  <si>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</si>
  <si>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</si>
  <si>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</si>
  <si>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</si>
  <si>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</si>
  <si>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</si>
  <si>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</si>
  <si>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</si>
  <si>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</si>
  <si>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</si>
  <si>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</si>
  <si>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</si>
  <si>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</si>
  <si>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</si>
  <si>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</si>
  <si>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</si>
  <si>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</si>
  <si>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</si>
  <si>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</si>
  <si>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</si>
  <si>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</si>
  <si>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</si>
  <si>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</si>
  <si>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</si>
  <si>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</si>
  <si>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</si>
  <si>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</si>
  <si>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</si>
  <si>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</si>
  <si>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</si>
  <si>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</si>
  <si>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</si>
  <si>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</si>
  <si>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</si>
  <si>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</si>
  <si>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</si>
  <si>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</si>
  <si>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</si>
  <si>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</si>
  <si>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</si>
  <si>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</si>
  <si>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</si>
  <si>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</si>
  <si>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</si>
  <si>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</si>
  <si>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</si>
  <si>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</si>
  <si>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</si>
  <si>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</si>
  <si>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</si>
  <si>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</si>
  <si>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</si>
  <si>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</si>
  <si>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</si>
  <si>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</si>
  <si>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</si>
  <si>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</si>
  <si>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</si>
  <si>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</si>
  <si>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</si>
  <si>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</si>
  <si>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</si>
  <si>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</si>
  <si>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</si>
  <si>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</si>
  <si>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</si>
  <si>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</si>
  <si>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</si>
  <si>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</si>
  <si>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</si>
  <si>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</si>
  <si>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</si>
  <si>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</si>
  <si>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</si>
  <si>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</si>
  <si>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</si>
  <si>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</si>
  <si>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</si>
  <si>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</si>
  <si>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</si>
  <si>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</si>
  <si>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</si>
  <si>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</si>
  <si>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</si>
  <si>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</si>
  <si>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</si>
  <si>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</si>
  <si>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</si>
  <si>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</si>
  <si>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</si>
  <si>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</si>
  <si>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</si>
  <si>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</si>
  <si>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</si>
  <si>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</si>
  <si>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</si>
  <si>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</si>
  <si>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</si>
  <si>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</si>
  <si>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</si>
  <si>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</si>
  <si>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</si>
  <si>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</si>
  <si>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</si>
  <si>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</si>
  <si>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</si>
  <si>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</si>
  <si>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</si>
  <si>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</si>
  <si>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</si>
  <si>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</si>
  <si>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</si>
  <si>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</si>
  <si>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</si>
  <si>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</si>
  <si>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</si>
  <si>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</si>
  <si>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</si>
  <si>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</si>
  <si>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</si>
  <si>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</si>
  <si>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</si>
  <si>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</si>
  <si>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</si>
  <si>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</si>
  <si>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</si>
  <si>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</si>
  <si>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</si>
  <si>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</si>
  <si>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</si>
  <si>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</si>
  <si>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</si>
  <si>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</si>
  <si>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</si>
  <si>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</si>
  <si>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</si>
  <si>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</si>
  <si>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</si>
  <si>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</si>
  <si>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</si>
  <si>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</si>
  <si>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</si>
  <si>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</si>
  <si>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</si>
  <si>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</si>
  <si>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</si>
  <si>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</si>
  <si>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</si>
  <si>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</si>
  <si>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</si>
  <si>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</si>
  <si>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</si>
  <si>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</si>
  <si>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</si>
  <si>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</si>
  <si>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</si>
  <si>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</si>
  <si>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</si>
  <si>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</si>
  <si>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</si>
  <si>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</si>
  <si>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</si>
  <si>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</si>
  <si>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</si>
  <si>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</si>
  <si>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</si>
  <si>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</si>
  <si>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</si>
  <si>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</si>
  <si>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</si>
  <si>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</si>
  <si>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</si>
  <si>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</si>
  <si>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</si>
  <si>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</si>
  <si>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</si>
  <si>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</si>
  <si>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</si>
  <si>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</si>
  <si>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</si>
  <si>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</si>
  <si>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</si>
  <si>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</si>
  <si>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</si>
  <si>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</si>
  <si>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</si>
  <si>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</si>
  <si>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</si>
  <si>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</si>
  <si>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</si>
  <si>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</si>
  <si>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</si>
  <si>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</si>
  <si>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</si>
  <si>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</si>
  <si>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</si>
  <si>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</si>
  <si>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</si>
  <si>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</si>
  <si>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</si>
  <si>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</si>
  <si>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</si>
  <si>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</si>
  <si>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</si>
  <si>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</si>
  <si>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</si>
  <si>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</si>
  <si>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</si>
  <si>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</si>
  <si>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</si>
  <si>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</si>
  <si>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</si>
  <si>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</si>
  <si>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</si>
  <si>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</si>
  <si>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</si>
  <si>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</si>
  <si>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</si>
  <si>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</si>
  <si>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</si>
  <si>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</si>
  <si>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</si>
  <si>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</si>
  <si>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</si>
  <si>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</si>
  <si>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</si>
  <si>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</si>
  <si>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</si>
  <si>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</si>
  <si>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</si>
  <si>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</si>
  <si>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</si>
  <si>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</si>
  <si>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</si>
  <si>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</si>
  <si>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</si>
  <si>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</si>
  <si>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</si>
  <si>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</si>
  <si>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</si>
  <si>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</si>
  <si>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</si>
  <si>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</si>
  <si>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</si>
  <si>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</si>
  <si>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</si>
  <si>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</si>
  <si>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</si>
  <si>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</si>
  <si>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</si>
  <si>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</si>
  <si>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</si>
  <si>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</si>
  <si>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</si>
  <si>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</si>
  <si>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</si>
  <si>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</si>
  <si>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</si>
  <si>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</si>
  <si>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</si>
  <si>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</si>
  <si>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</si>
  <si>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</si>
  <si>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</si>
  <si>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</si>
  <si>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</si>
  <si>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</si>
  <si>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</si>
  <si>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</si>
  <si>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</si>
  <si>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</si>
  <si>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</si>
  <si>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</si>
  <si>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</si>
  <si>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</si>
  <si>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</si>
  <si>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</si>
  <si>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</si>
  <si>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</si>
  <si>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</si>
  <si>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</si>
  <si>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</si>
  <si>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</si>
  <si>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</si>
  <si>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</si>
  <si>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</si>
  <si>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</si>
  <si>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</si>
  <si>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</si>
  <si>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</si>
  <si>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</si>
  <si>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</si>
  <si>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</si>
  <si>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</si>
  <si>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</si>
  <si>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</si>
  <si>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</si>
  <si>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</si>
  <si>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</si>
  <si>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</si>
  <si>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</si>
  <si>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</si>
  <si>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</si>
  <si>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</si>
  <si>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</si>
  <si>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</si>
  <si>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</si>
  <si>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</si>
  <si>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</si>
  <si>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</si>
  <si>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</si>
  <si>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</si>
  <si>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</si>
  <si>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</si>
  <si>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</si>
  <si>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</si>
  <si>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</si>
  <si>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</si>
  <si>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</si>
  <si>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</si>
  <si>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</si>
  <si>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</si>
  <si>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</si>
  <si>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</si>
  <si>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</si>
  <si>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</si>
  <si>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</si>
  <si>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</si>
  <si>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</si>
  <si>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</si>
  <si>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</si>
  <si>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</si>
  <si>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</si>
  <si>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</si>
  <si>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</si>
  <si>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</si>
  <si>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</si>
  <si>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</si>
  <si>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</si>
  <si>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</si>
  <si>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</si>
  <si>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</si>
  <si>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</si>
  <si>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</si>
  <si>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</si>
  <si>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</si>
  <si>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</si>
  <si>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</si>
  <si>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</si>
  <si>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</si>
  <si>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</si>
  <si>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</si>
  <si>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</si>
  <si>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</si>
  <si>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</si>
  <si>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</si>
  <si>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</si>
  <si>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</si>
  <si>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</si>
  <si>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</si>
  <si>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</si>
  <si>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</si>
  <si>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</si>
  <si>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</si>
  <si>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</si>
  <si>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</si>
  <si>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</si>
  <si>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</si>
  <si>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</si>
  <si>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</si>
  <si>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</si>
  <si>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</si>
  <si>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</si>
  <si>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</si>
  <si>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</si>
  <si>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</si>
  <si>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</si>
  <si>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</si>
  <si>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</si>
  <si>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</si>
  <si>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</si>
  <si>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</si>
  <si>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</si>
  <si>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</si>
  <si>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</si>
  <si>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</si>
  <si>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</si>
  <si>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</si>
  <si>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</si>
  <si>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</si>
  <si>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</si>
  <si>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</si>
  <si>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</si>
  <si>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</si>
  <si>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</si>
  <si>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</si>
  <si>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</si>
  <si>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</si>
  <si>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</si>
  <si>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</si>
  <si>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</si>
  <si>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</si>
  <si>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</si>
  <si>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</si>
  <si>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</si>
  <si>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</si>
  <si>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</si>
  <si>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</si>
  <si>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</si>
  <si>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</si>
  <si>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</si>
  <si>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</si>
  <si>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</si>
  <si>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</si>
  <si>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</si>
  <si>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</si>
  <si>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</si>
  <si>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</si>
  <si>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</si>
  <si>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</si>
  <si>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</si>
  <si>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</si>
  <si>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</si>
  <si>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</si>
  <si>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</si>
  <si>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</si>
  <si>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</si>
  <si>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</si>
  <si>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</si>
  <si>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</si>
  <si>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</si>
  <si>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</si>
  <si>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</si>
  <si>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</si>
  <si>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</si>
  <si>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</si>
  <si>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</si>
  <si>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</si>
  <si>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</si>
  <si>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</si>
  <si>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</si>
  <si>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</si>
  <si>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</si>
  <si>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</si>
  <si>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</si>
  <si>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</si>
  <si>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</si>
  <si>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</si>
  <si>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</si>
  <si>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</si>
  <si>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</si>
  <si>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</si>
  <si>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</si>
  <si>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</si>
  <si>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</si>
  <si>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</si>
  <si>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</si>
  <si>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</si>
  <si>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</si>
  <si>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</si>
  <si>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</si>
  <si>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</si>
  <si>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</si>
  <si>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</si>
  <si>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</si>
  <si>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</si>
  <si>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</si>
  <si>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</si>
  <si>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</si>
  <si>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</si>
  <si>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</si>
  <si>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</si>
  <si>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</si>
  <si>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</si>
  <si>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</si>
  <si>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</si>
  <si>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</si>
  <si>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</si>
  <si>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</si>
  <si>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</si>
  <si>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</si>
  <si>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</si>
  <si>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</si>
  <si>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</si>
  <si>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</si>
  <si>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</si>
  <si>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</si>
  <si>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</si>
  <si>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</si>
  <si>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</si>
  <si>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</si>
  <si>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</si>
  <si>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</si>
  <si>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</si>
  <si>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</si>
  <si>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</si>
  <si>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</si>
  <si>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</si>
  <si>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</si>
  <si>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</si>
  <si>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</si>
  <si>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</si>
  <si>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</si>
  <si>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</si>
  <si>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</si>
  <si>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</si>
  <si>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</si>
  <si>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</si>
  <si>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</si>
  <si>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</si>
  <si>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</si>
  <si>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</si>
  <si>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</si>
  <si>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</si>
  <si>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</si>
  <si>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</si>
  <si>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</si>
  <si>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</si>
  <si>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</si>
  <si>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</si>
  <si>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</si>
  <si>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</si>
  <si>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</si>
  <si>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</si>
  <si>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</si>
  <si>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</si>
  <si>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</si>
  <si>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</si>
  <si>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</si>
  <si>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</si>
  <si>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</si>
  <si>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</si>
  <si>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</si>
  <si>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</si>
  <si>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</si>
  <si>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</si>
  <si>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</si>
  <si>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</si>
  <si>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</si>
  <si>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</si>
  <si>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</si>
  <si>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</si>
  <si>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</si>
  <si>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</si>
  <si>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</si>
  <si>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</si>
  <si>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</si>
  <si>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</si>
  <si>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</si>
  <si>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</si>
  <si>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</si>
  <si>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</si>
  <si>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</si>
  <si>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</si>
  <si>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</si>
  <si>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</si>
  <si>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</si>
  <si>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</si>
  <si>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</si>
  <si>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</si>
  <si>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</si>
  <si>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</si>
  <si>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</si>
  <si>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</si>
  <si>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</si>
  <si>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</si>
  <si>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</si>
  <si>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</si>
  <si>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</si>
  <si>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</si>
  <si>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</si>
  <si>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</si>
  <si>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</si>
  <si>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</si>
  <si>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</si>
  <si>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</si>
  <si>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</si>
  <si>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</si>
  <si>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</si>
  <si>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</si>
  <si>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</si>
  <si>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</si>
  <si>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</si>
  <si>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</si>
  <si>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</si>
  <si>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</si>
  <si>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</si>
  <si>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</si>
  <si>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</si>
  <si>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</si>
  <si>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</si>
  <si>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</si>
  <si>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</si>
  <si>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</si>
  <si>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</si>
  <si>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</si>
  <si>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</si>
  <si>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</si>
  <si>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</si>
  <si>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</si>
  <si>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</si>
  <si>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</si>
  <si>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</si>
  <si>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</si>
  <si>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</si>
  <si>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</si>
  <si>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</si>
  <si>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</si>
  <si>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</si>
  <si>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</si>
  <si>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</si>
  <si>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</si>
  <si>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</si>
  <si>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</si>
  <si>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</si>
  <si>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</si>
  <si>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</si>
  <si>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</si>
  <si>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</si>
  <si>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</si>
  <si>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</si>
  <si>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</si>
  <si>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</si>
  <si>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</si>
  <si>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</si>
  <si>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</si>
  <si>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</si>
  <si>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</si>
  <si>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</si>
  <si>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</si>
  <si>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</si>
  <si>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</si>
  <si>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</si>
  <si>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</si>
  <si>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</si>
  <si>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</si>
  <si>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</si>
  <si>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</si>
  <si>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</si>
  <si>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</si>
  <si>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</si>
  <si>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</si>
  <si>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</si>
  <si>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</si>
  <si>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</si>
  <si>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</si>
  <si>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</si>
  <si>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</si>
  <si>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</si>
  <si>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</si>
  <si>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</si>
  <si>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</si>
  <si>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</si>
  <si>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</si>
  <si>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</si>
  <si>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</si>
  <si>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</si>
  <si>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</si>
  <si>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</si>
  <si>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</si>
  <si>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</si>
  <si>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</si>
  <si>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</si>
  <si>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</si>
  <si>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</si>
  <si>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</si>
  <si>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</si>
  <si>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</si>
  <si>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</si>
  <si>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</si>
  <si>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</si>
  <si>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</si>
  <si>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</si>
  <si>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</si>
  <si>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</si>
  <si>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</si>
  <si>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</si>
  <si>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</si>
  <si>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</si>
  <si>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</si>
  <si>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</si>
  <si>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</si>
  <si>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</si>
  <si>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</si>
  <si>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</si>
  <si>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</si>
  <si>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</si>
  <si>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</si>
  <si>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</si>
  <si>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</si>
  <si>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</si>
  <si>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</si>
  <si>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</si>
  <si>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</si>
  <si>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</si>
  <si>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</si>
  <si>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</si>
  <si>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</si>
  <si>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</si>
  <si>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</si>
  <si>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</si>
  <si>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</si>
  <si>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</si>
  <si>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</si>
  <si>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</si>
  <si>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</si>
  <si>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</si>
  <si>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</si>
  <si>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</si>
  <si>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</si>
  <si>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</si>
  <si>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</si>
  <si>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</si>
  <si>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</si>
  <si>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</si>
  <si>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</si>
  <si>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</si>
  <si>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</si>
  <si>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</si>
  <si>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</si>
  <si>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</si>
  <si>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</si>
  <si>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</si>
  <si>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</si>
  <si>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</si>
  <si>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</si>
  <si>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</si>
  <si>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</si>
  <si>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</si>
  <si>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</si>
  <si>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</si>
  <si>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</si>
  <si>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</si>
  <si>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</si>
  <si>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</si>
  <si>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</si>
  <si>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</si>
  <si>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</si>
  <si>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</si>
  <si>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</si>
  <si>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</si>
  <si>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</si>
  <si>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</si>
  <si>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</si>
  <si>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</si>
  <si>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</si>
  <si>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</si>
  <si>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</si>
  <si>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</si>
  <si>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</si>
  <si>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</si>
  <si>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</si>
  <si>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</si>
  <si>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</si>
  <si>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</si>
  <si>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</si>
  <si>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</si>
  <si>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</si>
  <si>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</si>
  <si>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</si>
  <si>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</si>
  <si>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</si>
  <si>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</si>
  <si>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</si>
  <si>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</si>
  <si>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</si>
  <si>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</si>
  <si>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</si>
  <si>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</si>
  <si>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</si>
  <si>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</si>
  <si>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</si>
  <si>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</si>
  <si>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</si>
  <si>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</si>
  <si>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</si>
  <si>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</si>
  <si>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</si>
  <si>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</si>
  <si>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</si>
  <si>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</si>
  <si>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</si>
  <si>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</si>
  <si>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</si>
  <si>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</si>
  <si>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</si>
  <si>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</si>
  <si>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</si>
  <si>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</si>
  <si>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</si>
  <si>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</si>
  <si>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</si>
  <si>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</si>
  <si>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</si>
  <si>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</si>
  <si>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</si>
  <si>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</si>
  <si>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</si>
  <si>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</si>
  <si>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</si>
  <si>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</si>
  <si>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</si>
  <si>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</si>
  <si>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</si>
  <si>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</si>
  <si>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</si>
  <si>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</si>
  <si>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</si>
  <si>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</si>
  <si>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</si>
  <si>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</si>
  <si>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</si>
  <si>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</si>
  <si>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</si>
  <si>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</si>
  <si>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</si>
  <si>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</si>
  <si>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</si>
  <si>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</si>
  <si>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</si>
  <si>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</si>
  <si>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</si>
  <si>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</si>
  <si>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</si>
  <si>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</si>
  <si>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</si>
  <si>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</si>
  <si>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</si>
  <si>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</si>
  <si>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</si>
  <si>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</si>
  <si>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</si>
  <si>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</si>
  <si>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</si>
  <si>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</si>
  <si>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</si>
  <si>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</si>
  <si>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</si>
  <si>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</si>
  <si>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</si>
  <si>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</si>
  <si>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</si>
  <si>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</si>
  <si>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</si>
  <si>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</si>
  <si>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</si>
  <si>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</si>
  <si>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</si>
  <si>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</si>
  <si>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</si>
  <si>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</si>
  <si>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</si>
  <si>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</si>
  <si>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</si>
  <si>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</si>
  <si>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</si>
  <si>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</si>
  <si>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</si>
  <si>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</si>
  <si>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</si>
  <si>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</si>
  <si>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</si>
  <si>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</si>
  <si>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</si>
  <si>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</si>
  <si>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</si>
  <si>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</si>
  <si>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</si>
  <si>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</si>
  <si>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</si>
  <si>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</si>
  <si>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</si>
  <si>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</si>
  <si>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</si>
  <si>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</si>
  <si>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</si>
  <si>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</si>
  <si>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</si>
  <si>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</si>
  <si>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</si>
  <si>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</si>
  <si>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</si>
  <si>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</si>
  <si>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</si>
  <si>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</si>
  <si>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</si>
  <si>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</si>
  <si>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</si>
  <si>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</si>
  <si>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</si>
  <si>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</si>
  <si>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</si>
  <si>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</si>
  <si>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</si>
  <si>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</si>
  <si>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</si>
  <si>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</si>
  <si>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</si>
  <si>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</si>
  <si>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</si>
  <si>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</si>
  <si>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</si>
  <si>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</si>
  <si>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</si>
  <si>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</si>
  <si>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</si>
  <si>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</si>
  <si>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</si>
  <si>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</si>
  <si>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</si>
  <si>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</si>
  <si>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</si>
  <si>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</si>
  <si>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</si>
  <si>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</si>
  <si>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</si>
  <si>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</si>
  <si>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</si>
  <si>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</si>
  <si>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</si>
  <si>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</si>
  <si>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</si>
  <si>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</si>
  <si>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</si>
  <si>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</si>
  <si>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</si>
  <si>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</si>
  <si>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</si>
  <si>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</si>
  <si>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</si>
  <si>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</si>
  <si>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</si>
  <si>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</si>
  <si>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</si>
  <si>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</si>
  <si>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</si>
  <si>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</si>
  <si>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</si>
  <si>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</si>
  <si>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</si>
  <si>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</si>
  <si>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</si>
  <si>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</si>
  <si>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</si>
  <si>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</si>
  <si>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</si>
  <si>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</si>
  <si>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</si>
  <si>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</si>
  <si>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</si>
  <si>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</si>
  <si>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</si>
  <si>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</si>
  <si>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</si>
  <si>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</si>
  <si>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</si>
  <si>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</si>
  <si>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</si>
  <si>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</si>
  <si>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</si>
  <si>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</si>
  <si>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</si>
  <si>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</si>
  <si>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</si>
  <si>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</si>
  <si>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</si>
  <si>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</si>
  <si>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</si>
  <si>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</si>
  <si>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</si>
  <si>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</si>
  <si>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</si>
  <si>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</si>
  <si>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</si>
  <si>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</si>
  <si>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</si>
  <si>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</si>
  <si>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</si>
  <si>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</si>
  <si>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</si>
  <si>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</si>
  <si>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</si>
  <si>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</si>
  <si>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</si>
  <si>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</si>
  <si>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</si>
  <si>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</si>
  <si>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</si>
  <si>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</si>
  <si>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</si>
  <si>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</si>
  <si>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</si>
  <si>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</si>
  <si>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</si>
  <si>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</si>
  <si>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</si>
  <si>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</si>
  <si>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</si>
  <si>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</si>
  <si>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</si>
  <si>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</si>
  <si>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</si>
  <si>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</si>
  <si>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</si>
  <si>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</si>
  <si>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</si>
  <si>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</si>
  <si>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</si>
  <si>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</si>
  <si>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</si>
  <si>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</si>
  <si>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</si>
  <si>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</si>
  <si>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</si>
  <si>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</si>
  <si>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</si>
  <si>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</si>
  <si>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</si>
  <si>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</si>
  <si>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</si>
  <si>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</si>
  <si>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</si>
  <si>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</si>
  <si>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</si>
  <si>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</si>
  <si>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</si>
  <si>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</si>
  <si>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</si>
  <si>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</si>
  <si>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</si>
  <si>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</si>
  <si>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</si>
  <si>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</si>
  <si>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</si>
  <si>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</si>
  <si>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</si>
  <si>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</si>
  <si>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</si>
  <si>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</si>
  <si>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</si>
  <si>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</si>
  <si>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</si>
  <si>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</si>
  <si>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</si>
  <si>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</si>
  <si>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</si>
  <si>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</si>
  <si>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</si>
  <si>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</si>
  <si>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</si>
  <si>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</si>
  <si>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</si>
  <si>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</si>
  <si>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</si>
  <si>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</si>
  <si>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</si>
  <si>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</si>
  <si>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</si>
  <si>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</si>
  <si>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</si>
  <si>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</si>
  <si>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</si>
  <si>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</si>
  <si>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</si>
  <si>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</si>
  <si>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</si>
  <si>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</si>
  <si>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</si>
  <si>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</si>
  <si>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</si>
  <si>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</si>
  <si>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</si>
  <si>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</si>
  <si>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</si>
  <si>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</si>
  <si>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</si>
  <si>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</si>
  <si>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</si>
  <si>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</si>
  <si>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</si>
  <si>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</si>
  <si>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</si>
  <si>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</si>
  <si>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</si>
  <si>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</si>
  <si>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</si>
  <si>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</si>
  <si>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</si>
  <si>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</si>
  <si>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</si>
  <si>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</si>
  <si>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</si>
  <si>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</si>
  <si>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</si>
  <si>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</si>
  <si>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</si>
  <si>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</si>
  <si>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</si>
  <si>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</si>
  <si>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</si>
  <si>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</si>
  <si>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</si>
  <si>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</si>
  <si>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</si>
  <si>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</si>
  <si>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</si>
  <si>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</si>
  <si>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</si>
  <si>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</si>
  <si>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</si>
  <si>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</si>
  <si>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</si>
  <si>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</si>
  <si>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</si>
  <si>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</si>
  <si>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</si>
  <si>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</si>
  <si>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</si>
  <si>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</si>
  <si>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</si>
  <si>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</si>
  <si>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</si>
  <si>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</si>
  <si>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</si>
  <si>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</si>
  <si>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</si>
  <si>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</si>
  <si>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</si>
  <si>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</si>
  <si>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</si>
  <si>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</si>
  <si>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</si>
  <si>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</si>
  <si>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</si>
  <si>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</si>
  <si>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</si>
  <si>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</si>
  <si>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</si>
  <si>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</si>
  <si>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</si>
  <si>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</si>
  <si>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</si>
  <si>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</si>
  <si>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</si>
  <si>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</si>
  <si>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</si>
  <si>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</si>
  <si>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</si>
  <si>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</si>
  <si>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</si>
  <si>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</si>
  <si>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</si>
  <si>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</si>
  <si>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</si>
  <si>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</si>
  <si>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</si>
  <si>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</si>
  <si>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</si>
  <si>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</si>
  <si>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</si>
  <si>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</si>
  <si>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</si>
  <si>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</si>
  <si>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</si>
  <si>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</si>
  <si>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</si>
  <si>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</si>
  <si>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</si>
  <si>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</si>
  <si>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</si>
  <si>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</si>
  <si>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</si>
  <si>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</si>
  <si>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</si>
  <si>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</si>
  <si>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</si>
  <si>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</si>
  <si>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</si>
  <si>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</si>
  <si>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</si>
  <si>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</si>
  <si>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</si>
  <si>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</si>
  <si>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</si>
  <si>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</si>
  <si>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</si>
  <si>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</si>
  <si>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</si>
  <si>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</si>
  <si>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</si>
  <si>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</si>
  <si>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</si>
  <si>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</si>
  <si>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</si>
  <si>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</si>
  <si>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</si>
  <si>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</si>
  <si>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</si>
  <si>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</si>
  <si>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</si>
  <si>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</si>
  <si>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</si>
  <si>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</si>
  <si>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</si>
  <si>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</si>
  <si>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</si>
  <si>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</si>
  <si>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</si>
  <si>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</si>
  <si>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</si>
  <si>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</si>
  <si>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</si>
  <si>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</si>
  <si>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</si>
  <si>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</si>
  <si>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</si>
  <si>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</si>
  <si>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</si>
  <si>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</si>
  <si>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</si>
  <si>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</si>
  <si>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</si>
  <si>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</si>
  <si>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</si>
  <si>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</si>
  <si>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</si>
  <si>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</si>
  <si>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</si>
  <si>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</si>
  <si>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</si>
  <si>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</si>
  <si>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</si>
  <si>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</si>
  <si>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</si>
  <si>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</si>
  <si>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</si>
  <si>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</si>
  <si>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</si>
  <si>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</si>
  <si>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</si>
  <si>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</si>
  <si>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</si>
  <si>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</si>
  <si>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</si>
  <si>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</si>
  <si>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</si>
  <si>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</si>
  <si>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</si>
  <si>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</si>
  <si>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</si>
  <si>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</si>
  <si>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</si>
  <si>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</si>
  <si>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</si>
  <si>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</si>
  <si>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</si>
  <si>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</si>
  <si>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</si>
  <si>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</si>
  <si>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</si>
  <si>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</si>
  <si>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</si>
  <si>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</si>
  <si>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</si>
  <si>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</si>
  <si>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</si>
  <si>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</si>
  <si>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</si>
  <si>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</si>
  <si>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</si>
  <si>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</si>
  <si>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</si>
  <si>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</si>
  <si>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</si>
  <si>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</si>
  <si>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</si>
  <si>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</si>
  <si>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</si>
  <si>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</si>
  <si>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</si>
  <si>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</si>
  <si>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</si>
  <si>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</si>
  <si>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</si>
  <si>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</si>
  <si>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</si>
  <si>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</si>
  <si>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</si>
  <si>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</si>
  <si>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</si>
  <si>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</si>
  <si>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</si>
  <si>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</si>
  <si>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</si>
  <si>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</si>
  <si>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</si>
  <si>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</si>
  <si>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</si>
  <si>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</si>
  <si>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</si>
  <si>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</si>
  <si>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</si>
  <si>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</si>
  <si>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</si>
  <si>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</si>
  <si>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</si>
  <si>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</si>
  <si>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</si>
  <si>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</si>
  <si>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</si>
  <si>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</si>
  <si>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</si>
  <si>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</si>
  <si>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</si>
  <si>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</si>
  <si>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</si>
  <si>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</si>
  <si>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</si>
  <si>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</si>
  <si>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</si>
  <si>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</si>
  <si>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</si>
  <si>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</si>
  <si>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</si>
  <si>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</si>
  <si>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</si>
  <si>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</si>
  <si>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</si>
  <si>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</si>
  <si>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</si>
  <si>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</si>
  <si>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</si>
  <si>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</si>
  <si>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</si>
  <si>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</si>
  <si>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</si>
  <si>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</si>
  <si>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</si>
  <si>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</si>
  <si>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</si>
  <si>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</si>
  <si>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</si>
  <si>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</si>
  <si>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</si>
  <si>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</si>
  <si>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</si>
  <si>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</si>
  <si>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</si>
  <si>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</si>
  <si>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</si>
  <si>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</si>
  <si>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</si>
  <si>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</si>
  <si>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</si>
  <si>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</si>
  <si>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</si>
  <si>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</si>
  <si>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</si>
  <si>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</si>
  <si>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</si>
  <si>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</si>
  <si>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</si>
  <si>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</si>
  <si>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</si>
  <si>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</si>
  <si>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</si>
  <si>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</si>
  <si>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</si>
  <si>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</si>
  <si>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</si>
  <si>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</si>
  <si>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</si>
  <si>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</si>
  <si>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</si>
  <si>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</si>
  <si>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</si>
  <si>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</si>
  <si>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</si>
  <si>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</si>
  <si>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</si>
  <si>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</si>
  <si>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</si>
  <si>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</si>
  <si>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</si>
  <si>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</si>
  <si>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</si>
  <si>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</si>
  <si>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</si>
  <si>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</si>
  <si>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</si>
  <si>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</si>
  <si>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</si>
  <si>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</si>
  <si>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</si>
  <si>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</si>
  <si>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</si>
  <si>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</si>
  <si>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</si>
  <si>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</si>
  <si>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</si>
  <si>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</si>
  <si>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</si>
  <si>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</si>
  <si>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</si>
  <si>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</si>
  <si>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</si>
  <si>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</si>
  <si>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</si>
  <si>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</si>
  <si>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</si>
  <si>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</si>
  <si>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</si>
  <si>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</si>
  <si>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</si>
  <si>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</si>
  <si>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</si>
  <si>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</si>
  <si>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</si>
  <si>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</si>
  <si>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</si>
  <si>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</si>
  <si>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</si>
  <si>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</si>
  <si>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</si>
  <si>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</si>
  <si>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</si>
  <si>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</si>
  <si>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</si>
  <si>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</si>
  <si>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</si>
  <si>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</si>
  <si>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</si>
  <si>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</si>
  <si>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</si>
  <si>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</si>
  <si>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</si>
  <si>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</si>
  <si>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</si>
  <si>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</si>
  <si>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</si>
  <si>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</si>
  <si>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</si>
  <si>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</si>
  <si>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</si>
  <si>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</si>
  <si>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</si>
  <si>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</si>
  <si>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</si>
  <si>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</si>
  <si>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</si>
  <si>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</si>
  <si>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</si>
  <si>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</si>
  <si>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</si>
  <si>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</si>
  <si>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</si>
  <si>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</si>
  <si>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</si>
  <si>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</si>
  <si>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</si>
  <si>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</si>
  <si>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</si>
  <si>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</si>
  <si>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</si>
  <si>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</si>
  <si>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</si>
  <si>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</si>
  <si>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</si>
  <si>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</si>
  <si>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</si>
  <si>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</si>
  <si>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</si>
  <si>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</si>
  <si>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</si>
  <si>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</si>
  <si>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</si>
  <si>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</si>
  <si>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</si>
  <si>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</si>
  <si>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</si>
  <si>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</si>
  <si>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</si>
  <si>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</si>
  <si>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</si>
  <si>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</si>
  <si>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</si>
  <si>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</si>
  <si>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</si>
  <si>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</si>
  <si>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</si>
  <si>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</si>
  <si>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</si>
  <si>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</si>
  <si>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</si>
  <si>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</si>
  <si>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</si>
  <si>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</si>
  <si>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</si>
  <si>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</si>
  <si>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</si>
  <si>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</si>
  <si>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</si>
  <si>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</si>
  <si>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</si>
  <si>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</si>
  <si>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</si>
  <si>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</si>
  <si>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</si>
  <si>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</si>
  <si>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</si>
  <si>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</si>
  <si>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</si>
  <si>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</si>
  <si>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</si>
  <si>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</si>
  <si>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</si>
  <si>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</si>
  <si>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</si>
  <si>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</si>
  <si>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</si>
  <si>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</si>
  <si>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</si>
  <si>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</si>
  <si>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</si>
  <si>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</si>
  <si>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</si>
  <si>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</si>
  <si>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</si>
  <si>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</si>
  <si>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</si>
  <si>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</si>
  <si>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</si>
  <si>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</si>
  <si>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</si>
  <si>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</si>
  <si>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</si>
  <si>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</si>
  <si>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</si>
  <si>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</si>
  <si>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</si>
  <si>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</si>
  <si>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</si>
  <si>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</si>
  <si>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</si>
  <si>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</si>
  <si>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</si>
  <si>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</si>
  <si>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</si>
  <si>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</si>
  <si>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</si>
  <si>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</si>
  <si>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</si>
  <si>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</si>
  <si>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</si>
  <si>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</si>
  <si>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</si>
  <si>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</si>
  <si>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</si>
  <si>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</si>
  <si>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</si>
  <si>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</si>
  <si>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</si>
  <si>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</si>
  <si>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</si>
  <si>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</si>
  <si>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</si>
  <si>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</si>
  <si>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</si>
  <si>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</si>
  <si>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</si>
  <si>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</si>
  <si>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</si>
  <si>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</si>
  <si>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</si>
  <si>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</si>
  <si>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</si>
  <si>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</si>
  <si>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</si>
  <si>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</si>
  <si>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</si>
  <si>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</si>
  <si>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</si>
  <si>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</si>
  <si>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</si>
  <si>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</si>
  <si>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</si>
  <si>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</si>
  <si>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</si>
  <si>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</si>
  <si>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</si>
  <si>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</si>
  <si>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</si>
  <si>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</si>
  <si>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</si>
  <si>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</si>
  <si>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</si>
  <si>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</si>
  <si>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</si>
  <si>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</si>
  <si>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</si>
  <si>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</si>
  <si>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</si>
  <si>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</si>
  <si>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</si>
  <si>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</si>
  <si>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</si>
  <si>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</si>
  <si>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</si>
  <si>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</si>
  <si>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</si>
  <si>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</si>
  <si>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</si>
  <si>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</si>
  <si>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</si>
  <si>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</si>
  <si>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</si>
  <si>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</si>
  <si>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</si>
  <si>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</si>
  <si>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</si>
  <si>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</si>
  <si>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</si>
  <si>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</si>
  <si>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</si>
  <si>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</si>
  <si>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</si>
  <si>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</si>
  <si>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</si>
  <si>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</si>
  <si>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</si>
  <si>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</si>
  <si>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</si>
  <si>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</si>
  <si>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</si>
  <si>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</si>
  <si>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</si>
  <si>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</si>
  <si>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</si>
  <si>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</si>
  <si>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</si>
  <si>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</si>
  <si>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</si>
  <si>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</si>
  <si>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</si>
  <si>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</si>
  <si>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</si>
  <si>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</si>
  <si>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</si>
  <si>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</si>
  <si>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</si>
  <si>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</si>
  <si>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</si>
  <si>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</si>
  <si>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</si>
  <si>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</si>
  <si>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</si>
  <si>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</si>
  <si>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</si>
  <si>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</si>
  <si>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</si>
  <si>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</si>
  <si>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</si>
  <si>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</si>
  <si>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</si>
  <si>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</si>
  <si>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</si>
  <si>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</si>
  <si>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</si>
  <si>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</si>
  <si>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</si>
  <si>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</si>
  <si>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</si>
  <si>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</si>
  <si>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</si>
  <si>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</si>
  <si>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</si>
  <si>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</si>
  <si>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</si>
  <si>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</si>
  <si>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</si>
  <si>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</si>
  <si>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</si>
  <si>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</si>
  <si>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</si>
  <si>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</si>
  <si>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</si>
  <si>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</si>
  <si>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</si>
  <si>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</si>
  <si>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</si>
  <si>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</si>
  <si>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</si>
  <si>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</si>
  <si>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</si>
  <si>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</si>
  <si>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</si>
  <si>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</si>
  <si>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</si>
  <si>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</si>
  <si>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</si>
  <si>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</si>
  <si>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</si>
  <si>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</si>
  <si>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</si>
  <si>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</si>
  <si>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</si>
  <si>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</si>
  <si>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</si>
  <si>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</si>
  <si>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</si>
  <si>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</si>
  <si>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</si>
  <si>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</si>
  <si>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</si>
  <si>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</si>
  <si>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</si>
  <si>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</si>
  <si>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</si>
  <si>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</si>
  <si>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</si>
  <si>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</si>
  <si>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</si>
  <si>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</si>
  <si>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</si>
  <si>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</si>
  <si>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</si>
  <si>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</si>
  <si>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</si>
  <si>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</si>
  <si>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</si>
  <si>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</si>
  <si>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</si>
  <si>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</si>
  <si>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</si>
  <si>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</si>
  <si>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</si>
  <si>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</si>
  <si>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</si>
  <si>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</si>
  <si>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</si>
  <si>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</si>
  <si>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</si>
  <si>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</si>
  <si>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</si>
  <si>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</si>
  <si>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</si>
  <si>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</si>
  <si>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</si>
  <si>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</si>
  <si>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</si>
  <si>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</si>
  <si>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</si>
  <si>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</si>
  <si>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</si>
  <si>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</si>
  <si>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</si>
  <si>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</si>
  <si>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</si>
  <si>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</si>
  <si>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</si>
  <si>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</si>
  <si>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</si>
  <si>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</si>
  <si>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</si>
  <si>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</si>
  <si>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</si>
  <si>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</si>
  <si>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</si>
  <si>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</si>
  <si>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</si>
  <si>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</si>
  <si>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</si>
  <si>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</si>
  <si>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</si>
  <si>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</si>
  <si>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</si>
  <si>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</si>
  <si>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</si>
  <si>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</si>
  <si>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</si>
  <si>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</si>
  <si>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</si>
  <si>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</si>
  <si>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</si>
  <si>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</si>
  <si>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</si>
  <si>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</si>
  <si>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</si>
  <si>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</si>
  <si>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</si>
  <si>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</si>
  <si>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</si>
  <si>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</si>
  <si>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</si>
  <si>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</si>
  <si>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</si>
  <si>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</si>
  <si>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</si>
  <si>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</si>
  <si>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</si>
  <si>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</si>
  <si>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</si>
  <si>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</si>
  <si>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</si>
  <si>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</si>
  <si>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</si>
  <si>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</si>
  <si>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</si>
  <si>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</si>
  <si>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</si>
  <si>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</si>
  <si>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</si>
  <si>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</si>
  <si>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</si>
  <si>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</si>
  <si>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</si>
  <si>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</si>
  <si>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</si>
  <si>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</si>
  <si>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</si>
  <si>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</si>
  <si>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</si>
  <si>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</si>
  <si>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</si>
  <si>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</si>
  <si>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</si>
  <si>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</si>
  <si>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</si>
  <si>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</si>
  <si>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</si>
  <si>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</si>
  <si>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</si>
  <si>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</si>
  <si>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</si>
  <si>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</si>
  <si>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</si>
  <si>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</si>
  <si>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</si>
  <si>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</si>
  <si>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</si>
  <si>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</si>
  <si>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</si>
  <si>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</si>
  <si>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</si>
  <si>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</si>
  <si>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</si>
  <si>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</si>
  <si>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</si>
  <si>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</si>
  <si>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</si>
  <si>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</si>
  <si>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</si>
  <si>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</si>
  <si>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</si>
  <si>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</si>
  <si>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</si>
  <si>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</si>
  <si>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</si>
  <si>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</si>
  <si>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</si>
  <si>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</si>
  <si>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</si>
  <si>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</si>
  <si>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</si>
  <si>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</si>
  <si>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</si>
  <si>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</si>
  <si>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</si>
  <si>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</si>
  <si>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</si>
  <si>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</si>
  <si>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</si>
  <si>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</si>
  <si>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</si>
  <si>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</si>
  <si>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</si>
  <si>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</si>
  <si>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</si>
  <si>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</si>
  <si>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</si>
  <si>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</si>
  <si>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</si>
  <si>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</si>
  <si>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</si>
  <si>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</si>
  <si>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</si>
  <si>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</si>
  <si>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</si>
  <si>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</si>
  <si>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</si>
  <si>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</si>
  <si>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</si>
  <si>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</si>
  <si>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</si>
  <si>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</si>
  <si>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</si>
  <si>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</si>
  <si>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</si>
  <si>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</si>
  <si>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</si>
  <si>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</si>
  <si>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</si>
  <si>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</si>
  <si>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</si>
  <si>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</si>
  <si>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</si>
  <si>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</si>
  <si>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</si>
  <si>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</si>
  <si>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</si>
  <si>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</si>
  <si>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</si>
  <si>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</si>
  <si>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</si>
  <si>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</si>
  <si>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</si>
  <si>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</si>
  <si>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</si>
  <si>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</si>
  <si>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</si>
  <si>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</si>
  <si>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</si>
  <si>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</si>
  <si>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</si>
  <si>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</si>
  <si>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</si>
  <si>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</si>
  <si>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</si>
  <si>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</si>
  <si>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</si>
  <si>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</si>
  <si>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</si>
  <si>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</si>
  <si>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</si>
  <si>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</si>
  <si>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</si>
  <si>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</si>
  <si>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</si>
  <si>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</si>
  <si>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</si>
  <si>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</si>
  <si>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</si>
  <si>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</si>
  <si>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</si>
  <si>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</si>
  <si>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</si>
  <si>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</si>
  <si>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</si>
  <si>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</si>
  <si>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</si>
  <si>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</si>
  <si>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</si>
  <si>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</si>
  <si>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</si>
  <si>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</si>
  <si>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</si>
  <si>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</si>
  <si>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</si>
  <si>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</si>
  <si>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</si>
  <si>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</si>
  <si>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</si>
  <si>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</si>
  <si>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</si>
  <si>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</si>
  <si>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</si>
  <si>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</si>
  <si>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</si>
  <si>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</si>
  <si>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</si>
  <si>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</si>
  <si>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</si>
  <si>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</si>
  <si>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</si>
  <si>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</si>
  <si>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</si>
  <si>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</si>
  <si>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</si>
  <si>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</si>
  <si>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</si>
  <si>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</si>
  <si>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</si>
  <si>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</si>
  <si>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</si>
  <si>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</si>
  <si>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</si>
  <si>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</si>
  <si>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</si>
  <si>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</si>
  <si>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</si>
  <si>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</si>
  <si>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</si>
  <si>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</si>
  <si>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</si>
  <si>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</si>
  <si>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</si>
  <si>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</si>
  <si>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</si>
  <si>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</si>
  <si>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</si>
  <si>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</si>
  <si>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</si>
  <si>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</si>
  <si>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</si>
  <si>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</si>
  <si>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</si>
  <si>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</si>
  <si>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</si>
  <si>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</si>
  <si>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</si>
  <si>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</si>
  <si>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</si>
  <si>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</si>
  <si>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</si>
  <si>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</si>
  <si>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</si>
  <si>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</si>
  <si>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</si>
  <si>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</si>
  <si>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</si>
  <si>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</si>
  <si>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</si>
  <si>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</si>
  <si>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</si>
  <si>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</si>
  <si>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</si>
  <si>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</si>
  <si>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</si>
  <si>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</si>
  <si>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</si>
  <si>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</si>
  <si>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</si>
  <si>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</si>
  <si>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</si>
  <si>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</si>
  <si>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</si>
  <si>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</si>
  <si>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</si>
  <si>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</si>
  <si>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</si>
  <si>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</si>
  <si>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</si>
  <si>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</si>
  <si>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</si>
  <si>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</si>
  <si>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</si>
  <si>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</si>
  <si>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</si>
  <si>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</si>
  <si>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</si>
  <si>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</si>
  <si>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</si>
  <si>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</si>
  <si>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</si>
  <si>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</si>
  <si>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</si>
  <si>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</si>
  <si>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</si>
  <si>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</si>
  <si>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</si>
  <si>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</si>
  <si>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</si>
  <si>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</si>
  <si>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</si>
  <si>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</si>
  <si>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</si>
  <si>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</si>
  <si>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</si>
  <si>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</si>
  <si>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</si>
  <si>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</si>
  <si>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</si>
  <si>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</si>
  <si>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</si>
  <si>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</si>
  <si>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</si>
  <si>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</si>
  <si>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</si>
  <si>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</si>
  <si>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</si>
  <si>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</si>
  <si>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</si>
  <si>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</si>
  <si>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</si>
  <si>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</si>
  <si>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</si>
  <si>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</si>
  <si>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</si>
  <si>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</si>
  <si>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</si>
  <si>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</si>
  <si>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</si>
  <si>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</si>
  <si>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</si>
  <si>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</si>
  <si>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</si>
  <si>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</si>
  <si>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</si>
  <si>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</si>
  <si>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</si>
  <si>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</si>
  <si>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</si>
  <si>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</si>
  <si>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</si>
  <si>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</si>
  <si>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</si>
  <si>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</si>
  <si>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</si>
  <si>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</si>
  <si>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</si>
  <si>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</si>
  <si>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</si>
  <si>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</si>
  <si>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</si>
  <si>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</si>
  <si>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</si>
  <si>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</si>
  <si>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</si>
  <si>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</si>
  <si>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</si>
  <si>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</si>
  <si>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</si>
  <si>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</si>
  <si>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</si>
  <si>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</si>
  <si>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</si>
  <si>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</si>
  <si>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</si>
  <si>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</si>
  <si>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</si>
  <si>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</si>
  <si>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</si>
  <si>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located in Prince Sultan bin abdulaziz Palace need to arrange special permission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</si>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</sst>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1" xfId="0" applyFont="1" applyBorder="1"/>
    <xf numFmtId="165" fontId="9" fillId="9" borderId="8" xfId="0" applyNumberFormat="1" applyFont="1" applyFill="1" applyBorder="1" applyAlignment="1">
      <alignment horizontal="center" vertical="center" wrapText="1"/>
    </xf>
    <xf numFmtId="0" fontId="35"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313.57578506944265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0.14516006944177207</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8.9940162033599336E-2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45976.524210995369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45976.524210995369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45976.524210995369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45976.524210995369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45976.524210995369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45976.524210995369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45976.524210995369</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45976.524210995369</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45976.524210995369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45976.524210995369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45976.524210995369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45976.524210995369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45976.524210995369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45976.524210995369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45976.524210995369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45976.524210995369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45976.524210995369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45976.524210995369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45976.524210995369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45976.524210995369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45976.524210995369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45976.524210995369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45976.524210995369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45976.524210995369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45976.524210995369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45976.524210995369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45976.524210995369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45976.524210995369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45976.524210995369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45976.524210995369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45976.524210995369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45976.524210995369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45976.524210995369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45976.524210995369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45976.524210995369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45976.524210995369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45976.524210995369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45976.524210995369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45976.524210995369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45976.524210995369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45976.524210995369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45976.524210995369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45976.524210995369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45976.524210995369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45976.524210995369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45976.524210995369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45976.524210995369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45976.524210995369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45976.524210995369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45976.524210995369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45976.524210995369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45976.524210995369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45976.524210995369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45976.524210995369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45976.524210995369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45976.524210995369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45976.524210995369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45976.524210995369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45976.524210995369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45976.524210995369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45976.524210995369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45976.524210995369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45976.524210995369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45976.524210995369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45976.524210995369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45976.524210995369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45976.524210995369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45976.524210995369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45976.524210995369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45976.524210995369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45976.524210995369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45976.524210995369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45976.524210995369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45976.524210995369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45976.524210995369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45976.524210995369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45976.524210995369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45976.524210995369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45976.524210995369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45976.524210995369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45976.524210995369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45976.524210995369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45976.524210995369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45976.524210995369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45976.524210995369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45976.524210995369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45976.524210995369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45976.524210995369</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151.52437303240731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8">
        <v>45976.436342592591</v>
      </c>
      <c r="G4" s="105">
        <f ca="1">IFERROR(NOW()-F4,"-")</f>
        <v>8.7868402777530719E-2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9"/>
      <c r="E5" s="103"/>
      <c r="F5" s="104"/>
      <c r="G5" s="105">
        <f ca="1">IFERROR(NOW()-F5,"-")</f>
        <v>45976.524210995369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21501</v>
      </c>
      <c r="E6" s="103"/>
      <c r="F6" s="104"/>
      <c r="G6" s="105">
        <f ca="1">IFERROR(NOW()-F6,"-")</f>
        <v>45976.524210995369</v>
      </c>
      <c r="H6" s="104"/>
      <c r="I6" s="18" t="str">
        <f>IFERROR(VLOOKUP(D6,DB!A:F,6,0),"")</f>
        <v>SCECO</v>
      </c>
      <c r="J6" s="18" t="str">
        <f>IFERROR(VLOOKUP(D6,DB!A:G,7,0),"")</f>
        <v>No BB Shifted+No BB Shifted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45976.524210995369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45976.524210995369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45976.524210995369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45976.524210995369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45976.524210995369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45976.524210995369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45976.524210995369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45976.524210995369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45976.524210995369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45976.524210995369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45976.524210995369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45976.524210995369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45976.524210995369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45976.524210995369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45976.524210995369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45976.524210995369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45976.524210995369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45976.524210995369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45976.524210995369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45976.524210995369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45976.524210995369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45976.524210995369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45976.524210995369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45976.524210995369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45976.524210995369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45976.524210995369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45976.524210995369</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45976.524210995369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45976.524210995369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45976.524210995369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45976.524210995369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45976.524210995369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45976.524210995369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45976.524210995369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45976.524210995369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45976.524210995369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45976.524210995369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45976.524210995369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45976.524210995369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45976.524210995369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45976.524210995369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45976.524210995369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45976.524210995369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45976.524210995369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45976.524210995369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45976.524210995369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45976.524210995369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45976.524210995369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45976.524210995369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45976.524210995369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45976.524210995369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45976.524210995369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45976.524210995369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45976.524210995369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45976.524210995369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45976.524210995369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45976.524210995369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45976.524210995369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45976.524210995369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45976.524210995369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45976.524210995369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45976.524210995369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45976.524210995369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45976.524210995369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45976.524210995369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45976.524210995369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45976.524210995369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45976.524210995369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45976.524210995369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45976.524210995369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45976.524210995369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45976.524210995369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45976.524210995369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45976.524210995369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45976.524210995369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45976.524210995369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45976.524210995369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45976.524210995369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45976.524210995369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45976.524210995369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45976.524210995369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45976.524210995369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45976.524210995369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45976.524210995369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45976.524210995369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45976.524210995369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45976.524210995369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45976.524210995369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45976.524210995369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45976.524210995369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45976.524210995369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45976.524210995369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45976.524210995369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45976.524210995369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45976.524210995369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45976.524210995369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45976.524210995369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45976.524210995369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45976.524210995369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45976.524210995369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45976.524210995369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45976.524210995369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45976.524210995369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45976.524210995369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45976.524210995369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45976.524210995369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45976.524210995369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45976.524210995369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45976.524210995369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45976.524210995369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45976.524210995369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45976.524210995369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45976.524210995369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45976.524210995369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45976.524210995369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45976.524210995369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45976.524210995369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45976.524210995369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45976.524210995369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45976.524210995369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45976.524210995369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45976.524210995369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45976.524210995369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45976.524210995369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45976.524210995369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45976.524210995369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45976.524210995369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45976.524210995369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45976.524210995369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45976.524210995369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45976.524210995369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45976.524210995369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45976.524210995369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45976.524210995369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45976.524210995369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45976.524210995369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45976.524210995369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45976.524210995369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45976.524210995369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45976.524210995369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45976.524210995369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45976.524210995369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45976.524210995369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45976.524210995369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45976.524210995369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45976.524210995369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45976.524210995369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45976.524210995369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45976.524210995369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45976.524210995369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45976.524210995369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45976.524210995369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45976.524210995369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45976.524210995369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45976.524210995369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45976.524210995369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45976.524210995369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45976.524210995369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45976.524210995369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45976.524210995369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45976.524210995369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45976.524210995369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45976.524210995369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45976.524210995369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45976.524210995369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45976.524210995369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45976.524210995369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45976.524210995369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45976.524210995369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45976.524210995369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45976.524210995369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45976.524210995369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45976.524210995369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45976.524210995369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45976.524210995369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45976.524210995369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45976.524210995369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45976.524210995369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45976.524210995369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45976.524210995369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45976.524210995369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45976.524210995369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45976.524210995369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45976.524210995369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45976.524210995369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45976.524210995369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45976.524210995369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45976.524210995369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45976.524210995369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45976.524210995369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45976.524210995369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45976.524210995369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45976.524210995369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45976.524210995369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45976.524210995369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45976.524210995369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45976.524210995369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45976.524210995369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45976.524210995369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45976.524210995369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45976.524210995369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45976.524210995369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45976.524210995369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45976.524210995369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45976.524210995369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45976.524210995369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45976.524210995369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45976.524210995369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45976.524210995369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45976.524210995369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45976.524210995369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45976.524210995369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45976.524210995369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45976.524210995369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45976.524210995369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45976.524210995369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45976.524210995369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45976.524210995369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45976.524210995369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45976.524210995369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45976.524210995369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45976.524210995369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45976.524210995369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45976.524210995369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45976.524210995369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45976.524210995369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45976.524210995369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45976.524210995369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45976.524210995369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45976.524210995369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45976.524210995369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45976.524210995369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45976.524210995369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45976.524210995369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45976.524210995369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45976.524210995369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45976.524210995369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45976.524210995369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45976.524210995369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45976.524210995369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45976.524210995369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45976.524210995369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45976.524210995369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45976.524210995369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45976.524210995369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45976.524210995369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45976.524210995369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45976.524210995369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45976.524210995369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45976.524210995369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45976.524210995369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45976.524210995369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45976.524210995369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45976.524210995369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45976.524210995369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45976.524210995369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45976.524210995369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45976.524210995369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45976.524210995369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45976.524210995369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45976.524210995369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45976.524210995369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45976.524210995369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45976.524210995369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45976.524210995369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45976.524210995369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45976.524210995369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45976.524210995369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45976.524210995369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45976.524210995369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45976.524210995369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45976.524210995369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45976.524210995369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45976.524210995369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45976.524210995369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45976.524210995369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45976.524210995369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45976.524210995369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45976.524210995369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45976.524210995369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45976.524210995369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45976.524210995369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45976.524210995369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45976.524210995369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45976.524210995369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45976.524210995369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45976.524210995369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45976.524210995369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45976.524210995369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45976.524210995369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45976.524210995369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45976.524210995369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45976.524210995369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45976.524210995369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45976.524210995369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45976.524210995369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45976.524210995369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45976.524210995369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45976.524210995369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45976.524210995369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45976.524210995369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45976.524210995369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45976.524210995369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45976.524210995369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45976.524210995369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45976.524210995369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45976.524210995369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45976.524210995369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45976.524210995369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45976.524210995369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45976.524210995369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45976.524210995369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45976.524210995369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45976.524210995369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45976.524210995369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45976.524210995369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45976.524210995369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45976.524210995369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45976.524210995369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45976.524210995369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45976.524210995369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45976.524210995369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45976.524210995369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45976.524210995369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45976.524210995369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45976.524210995369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45976.524210995369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45976.524210995369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45976.524210995369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45976.524210995369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45976.524210995369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45976.524210995369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45976.524210995369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45976.524210995369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45976.524210995369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45976.524210995369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45976.524210995369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45976.524210995369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45976.524210995369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45976.524210995369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45976.524210995369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45976.524210995369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45976.524210995369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45976.524210995369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45976.524210995369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45976.524210995369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45976.524210995369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45976.524210995369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45976.524210995369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45976.524210995369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45976.524210995369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45976.524210995369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45976.524210995369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45976.524210995369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45976.524210995369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45976.524210995369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45976.524210995369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45976.524210995369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45976.524210995369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45976.524210995369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45976.524210995369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45976.524210995369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45976.524210995369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45976.524210995369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45976.524210995369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45976.524210995369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45976.524210995369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45976.524210995369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45976.524210995369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45976.524210995369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45976.524210995369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45976.524210995369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45976.524210995369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45976.524210995369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45976.524210995369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45976.524210995369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45976.524210995369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45976.524210995369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45976.524210995369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45976.524210995369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45976.524210995369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45976.524210995369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45976.524210995369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45976.524210995369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45976.524210995369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45976.524210995369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45976.524210995369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45976.524210995369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45976.524210995369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45976.524210995369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45976.524210995369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45976.524210995369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45976.524210995369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45976.524210995369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45976.524210995369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45976.524210995369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45976.524210995369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45976.524210995369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45976.524210995369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45976.524210995369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45976.524210995369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45976.524210995369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45976.524210995369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45976.524210995369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45976.524210995369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45976.524210995369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45976.524210995369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45976.524210995369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45976.524210995369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45976.524210995369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45976.524210995369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45976.524210995369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45976.524210995369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45976.524210995369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45976.524210995369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45976.524210995369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45976.524210995369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45976.524210995369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45976.524210995369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45976.524210995369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45976.524210995369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45976.524210995369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45976.524210995369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45976.524210995369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45976.524210995369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45976.524210995369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45976.524210995369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45976.524210995369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45976.524210995369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45976.524210995369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45976.524210995369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45976.524210995369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45976.524210995369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45976.524210995369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45976.524210995369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45976.524210995369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45976.524210995369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45976.524210995369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45976.524210995369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45976.524210995369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45976.524210995369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45976.524210995369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45976.524210995369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45976.524210995369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45976.524210995369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45976.524210995369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45976.524210995369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45976.524210995369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45976.524210995369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45976.524210995369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45976.524210995369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45976.524210995369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45976.524210995369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45976.524210995369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45976.524210995369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45976.524210995369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45976.524210995369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45976.524210995369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45976.524210995369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45976.524210995369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45976.524210995369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45976.524210995369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45976.524210995369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45976.524210995369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45976.524210995369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45976.524210995369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45976.524210995369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45976.524210995369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45976.524210995369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45976.524210995369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45976.524210995369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45976.524210995369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45976.524210995369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45976.524210995369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45976.524210995369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45976.524210995369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45976.524210995369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45976.524210995369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45976.524210995369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45976.524210995369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45976.524210995369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45976.524210995369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45976.524210995369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45976.524210995369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45976.524210995369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45976.524210995369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45976.524210995369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45976.524210995369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45976.524210995369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45976.524210995369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45976.524210995369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45976.524210995369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45976.524210995369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45976.524210995369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45976.524210995369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45976.524210995369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45976.524210995369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45976.524210995369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45976.524210995369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45976.524210995369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45976.524210995369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45976.524210995369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45976.524210995369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45976.524210995369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45976.524210995369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45976.524210995369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45976.524210995369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45976.524210995369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45976.524210995369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45976.524210995369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45976.524210995369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45976.524210995369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45976.524210995369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45976.524210995369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45976.524210995369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45976.524210995369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45976.524210995369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45976.524210995369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45976.524210995369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45976.524210995369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45976.524210995369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45976.524210995369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45976.524210995369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45976.524210995369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45976.524210995369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45976.524210995369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45976.524210995369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45976.524210995369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45976.524210995369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45976.524210995369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45976.524210995369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45976.524210995369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45976.524210995369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45976.524210995369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45976.524210995369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45976.524210995369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45976.524210995369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45976.524210995369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45976.524210995369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45976.524210995369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45976.524210995369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45976.524210995369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45976.524210995369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45976.524210995369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45976.524210995369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45976.524210995369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45976.524210995369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45976.524210995369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45976.524210995369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45976.524210995369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45976.524210995369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45976.524210995369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45976.524210995369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45976.524210995369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45976.524210995369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45976.524210995369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45976.524210995369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45976.524210995369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45976.524210995369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45976.524210995369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45976.524210995369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45976.524210995369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45976.524210995369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45976.524210995369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45976.524210995369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45976.524210995369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45976.524210995369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45976.524210995369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45976.524210995369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45976.524210995369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45976.524210995369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45976.524210995369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45976.524210995369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45976.524210995369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45976.524210995369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45976.524210995369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45976.524210995369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45976.524210995369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45976.524210995369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45976.524210995369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45976.524210995369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45976.524210995369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45976.524210995369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45976.524210995369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45976.524210995369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45976.524210995369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45976.524210995369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45976.524210995369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45976.524210995369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45976.524210995369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45976.524210995369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45976.524210995369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45976.524210995369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45976.524210995369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45976.524210995369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45976.524210995369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45976.524210995369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45976.524210995369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45976.524210995369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45976.524210995369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45976.524210995369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45976.524210995369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45976.524210995369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45976.524210995369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45976.524210995369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45976.524210995369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45976.524210995369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45976.524210995369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45976.524210995369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45976.524210995369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45976.524210995369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45976.524210995369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45976.524210995369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45976.524210995369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45976.524210995369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45976.524210995369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45976.524210995369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45976.524210995369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45976.524210995369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45976.524210995369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45976.524210995369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45976.524210995369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45976.524210995369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45976.524210995369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45976.524210995369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45976.524210995369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45976.524210995369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45976.524210995369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45976.524210995369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45976.524210995369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45976.524210995369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45976.524210995369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45976.524210995369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45976.524210995369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45976.524210995369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45976.524210995369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45976.524210995369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45976.524210995369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45976.524210995369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45976.524210995369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45976.524210995369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45976.524210995369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45976.524210995369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45976.524210995369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45976.524210995369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45976.524210995369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45976.524210995369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45976.524210995369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45976.524210995369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45976.524210995369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45976.524210995369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45976.524210995369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45976.524210995369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45976.524210995369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45976.524210995369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45976.524210995369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45976.524210995369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45976.524210995369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45976.524210995369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45976.524210995369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45976.524210995369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45976.524210995369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45976.524210995369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45976.524210995369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45976.524210995369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45976.524210995369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45976.524210995369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45976.524210995369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45976.524210995369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45976.524210995369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45976.524210995369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45976.524210995369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45976.524210995369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45976.524210995369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45976.524210995369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45976.524210995369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45976.524210995369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45976.524210995369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45976.524210995369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45976.524210995369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45976.524210995369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45976.524210995369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45976.524210995369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45976.524210995369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45976.524210995369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45976.524210995369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45976.524210995369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45976.524210995369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45976.524210995369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45976.524210995369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45976.524210995369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45976.524210995369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45976.524210995369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45976.524210995369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45976.524210995369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45976.524210995369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45976.524210995369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45976.524210995369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45976.524210995369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45976.524210995369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45976.524210995369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45976.524210995369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45976.524210995369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45976.524210995369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45976.524210995369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45976.524210995369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45976.524210995369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45976.524210995369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45976.524210995369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45976.524210995369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45976.524210995369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45976.524210995369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45976.524210995369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45976.524210995369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45976.524210995369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45976.524210995369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45976.524210995369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45976.524210995369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45976.524210995369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45976.524210995369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45976.524210995369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45976.524210995369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45976.524210995369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45976.524210995369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45976.524210995369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45976.524210995369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45976.524210995369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45976.524210995369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45976.524210995369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45976.524210995369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45976.524210995369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45976.524210995369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45976.524210995369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45976.524210995369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45976.524210995369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45976.524210995369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45976.524210995369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45976.524210995369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45976.524210995369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45976.524210995369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45976.524210995369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45976.524210995369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45976.524210995369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45976.524210995369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45976.524210995369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45976.524210995369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45976.524210995369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45976.524210995369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45976.524210995369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45976.524210995369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45976.524210995369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45976.524210995369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45976.524210995369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45976.524210995369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45976.524210995369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45976.524210995369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45976.524210995369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45976.524210995369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45976.524210995369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45976.524210995369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45976.524210995369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45976.524210995369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45976.524210995369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45976.524210995369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45976.524210995369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45976.524210995369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45976.524210995369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45976.524210995369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45976.524210995369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45976.524210995369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45976.524210995369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45976.524210995369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45976.524210995369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45976.524210995369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45976.524210995369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45976.524210995369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45976.524210995369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45976.524210995369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45976.524210995369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45976.524210995369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45976.524210995369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45976.524210995369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45976.524210995369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45976.524210995369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45976.524210995369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45976.524210995369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45976.524210995369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45976.524210995369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45976.524210995369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45976.524210995369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45976.524210995369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45976.524210995369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45976.524210995369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45976.524210995369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45976.524210995369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45976.524210995369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45976.524210995369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45976.524210995369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45976.524210995369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45976.524210995369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45976.524210995369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45976.524210995369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45976.524210995369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45976.524210995369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45976.524210995369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45976.524210995369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45976.524210995369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45976.524210995369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45976.524210995369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45976.524210995369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45976.524210995369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45976.524210995369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45976.524210995369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45976.524210995369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45976.524210995369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45976.524210995369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45976.524210995369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45976.524210995369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45976.524210995369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45976.524210995369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45976.524210995369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45976.524210995369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45976.524210995369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45976.524210995369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45976.524210995369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45976.524210995369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45976.524210995369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45976.524210995369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45976.524210995369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45976.524210995369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45976.524210995369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45976.524210995369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45976.524210995369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45976.524210995369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45976.524210995369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45976.524210995369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45976.524210995369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45976.524210995369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45976.524210995369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45976.524210995369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45976.524210995369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45976.524210995369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45976.524210995369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45976.524210995369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45976.524210995369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45976.524210995369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45976.524210995369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45976.524210995369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45976.524210995369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45976.524210995369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45976.524210995369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45976.524210995369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45976.524210995369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45976.524210995369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45976.524210995369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45976.524210995369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45976.524210995369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45976.524210995369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45976.524210995369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45976.524210995369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45976.524210995369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45976.524210995369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45976.524210995369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45976.524210995369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45976.524210995369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45976.524210995369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45976.524210995369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45976.524210995369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45976.524210995369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45976.524210995369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45976.524210995369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45976.524210995369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45976.524210995369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45976.524210995369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45976.524210995369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45976.524210995369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45976.524210995369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45976.524210995369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45976.524210995369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45976.524210995369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45976.524210995369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45976.524210995369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45976.524210995369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45976.524210995369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45976.524210995369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45976.524210995369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45976.524210995369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45976.524210995369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45976.524210995369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45976.524210995369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45976.524210995369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45976.524210995369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45976.524210995369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45976.524210995369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45976.524210995369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45976.524210995369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45976.524210995369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45976.524210995369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45976.524210995369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45976.524210995369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45976.524210995369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45976.524210995369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45976.524210995369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45976.524210995369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45976.524210995369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45976.524210995369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45976.524210995369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45976.524210995369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45976.524210995369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45976.524210995369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45976.524210995369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45976.524210995369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45976.524210995369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45976.524210995369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45976.524210995369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45976.524210995369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45976.524210995369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45976.524210995369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45976.524210995369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45976.524210995369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45976.524210995369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45976.524210995369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45976.524210995369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45976.524210995369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45976.524210995369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45976.524210995369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45976.524210995369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45976.524210995369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45976.524210995369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45976.524210995369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45976.524210995369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45976.524210995369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45976.524210995369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45976.524210995369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45976.524210995369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45976.524210995369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45976.524210995369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45976.524210995369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45976.524210995369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45976.524210995369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45976.524210995369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45976.524210995369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45976.524210995369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45976.524210995369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45976.524210995369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45976.524210995369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45976.524210995369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45976.524210995369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45976.524210995369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45976.524210995369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45976.524210995369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45976.524210995369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45976.524210995369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45976.524210995369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45976.524210995369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45976.524210995369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45976.524210995369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45976.524210995369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45976.524210995369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45976.524210995369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45976.524210995369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45976.524210995369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45976.524210995369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45976.524210995369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45976.524210995369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45976.524210995369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45976.524210995369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45976.524210995369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45976.524210995369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45976.524210995369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45976.524210995369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45976.524210995369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45976.524210995369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45976.524210995369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45976.524210995369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45976.524210995369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45976.524210995369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45976.524210995369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45976.524210995369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45976.524210995369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45976.524210995369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45976.524210995369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45976.524210995369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45976.524210995369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45976.524210995369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45976.524210995369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45976.524210995369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45976.524210995369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45976.524210995369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45976.524210995369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45976.524210995369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45976.524210995369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45976.524210995369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45976.524210995369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45976.524210995369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45976.524210995369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45976.524210995369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45976.524210995369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45976.524210995369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45976.524210995369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45976.524210995369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45976.524210995369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45976.524210995369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45976.524210995369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45976.524210995369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45976.524210995369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45976.524210995369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45976.524210995369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45976.524210995369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45976.524210995369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45976.524210995369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45976.524210995369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45976.524210995369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45976.524210995369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45976.524210995369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45976.524210995369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45976.524210995369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45976.524210995369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45976.524210995369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45976.524210995369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45976.524210995369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45976.524210995369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273.04349340277258</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45976.524210995369</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7.2197106477688067E-2</v>
      </c>
      <c r="H4" s="96"/>
      <c r="I4" s="135" t="str">
        <f>IFERROR(VLOOKUP(D4,DB!A:F,6,0),"")</f>
        <v>SCECO</v>
      </c>
      <c r="J4" s="135" t="str">
        <f>IFERROR(VLOOKUP(D4,DB!A:G,7,0),"")</f>
        <v>Dead</v>
      </c>
      <c r="K4" s="98" t="s">
        <v>39118</v>
      </c>
      <c r="L4" s="92" t="str">
        <f>IFERROR(VLOOKUP(D4,DB!A:I,9,0),"")</f>
        <v>Latis</v>
      </c>
    </row>
    <row r="5" spans="1:16" ht="15" customHeight="1">
      <c r="A5" s="135"/>
      <c r="B5" s="135" t="str">
        <f>IFERROR(VLOOKUP(D5,DB!A:K,11,0),"")</f>
        <v>R4</v>
      </c>
      <c r="C5" s="94"/>
      <c r="D5" s="92" t="s">
        <v>29169</v>
      </c>
      <c r="E5" s="95" t="s">
        <v>39104</v>
      </c>
      <c r="F5" s="96"/>
      <c r="G5" s="97">
        <f ca="1">IFERROR(NOW()-F5,"")</f>
        <v>45976.524210995369</v>
      </c>
      <c r="H5" s="96"/>
      <c r="I5" s="135" t="str">
        <f>IFERROR(VLOOKUP(D5,DB!A:F,6,0),"")</f>
        <v>Generator-SG</v>
      </c>
      <c r="J5" s="135" t="str">
        <f>IFERROR(VLOOKUP(D5,DB!A:G,7,0),"")</f>
        <v>Vandalized</v>
      </c>
      <c r="K5" s="98"/>
      <c r="L5" s="92" t="str">
        <f>IFERROR(VLOOKUP(D5,DB!A:I,9,0),"")</f>
        <v>Latis</v>
      </c>
    </row>
    <row r="6" spans="1:16" ht="15" customHeight="1">
      <c r="A6" s="135"/>
      <c r="B6" s="135" t="str">
        <f>IFERROR(VLOOKUP(D6,DB!A:K,11,0),"")</f>
        <v/>
      </c>
      <c r="C6" s="94"/>
      <c r="D6" s="92"/>
      <c r="E6" s="95"/>
      <c r="F6" s="96"/>
      <c r="G6" s="97">
        <f ca="1">IFERROR(NOW()-F6,"")</f>
        <v>45976.524210995369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45976.524210995369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45976.524210995369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45976.524210995369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45976.524210995369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45976.524210995369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45976.524210995369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45976.524210995369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45976.524210995369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45976.524210995369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45976.524210995369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45976.524210995369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45976.524210995369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45976.524210995369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45976.524210995369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45976.524210995369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45976.524210995369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45976.524210995369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45976.524210995369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45976.524210995369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45976.524210995369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45976.524210995369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45976.524210995369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45976.524210995369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45976.524210995369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45976.524210995369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45976.524210995369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45976.524210995369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45976.524210995369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45976.524210995369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45976.524210995369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45976.524210995369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45976.524210995369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45976.524210995369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45976.524210995369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45976.524210995369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45976.524210995369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45976.524210995369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45976.524210995369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45976.524210995369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45976.524210995369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45976.524210995369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45976.524210995369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45976.524210995369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45976.524210995369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45976.524210995369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45976.524210995369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45976.524210995369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45976.524210995369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45976.524210995369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45976.524210995369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45976.524210995369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45976.524210995369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45976.524210995369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45976.524210995369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45976.524210995369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45976.524210995369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45976.524210995369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45976.524210995369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45976.524210995369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45976.524210995369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45976.524210995369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45976.524210995369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45976.524210995369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45976.524210995369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45976.524210995369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45976.524210995369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45976.524210995369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45976.524210995369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45976.524210995369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45976.524210995369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45976.524210995369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45976.524210995369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45976.524210995369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45976.524210995369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45976.524210995369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45976.524210995369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45976.524210995369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45976.524210995369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45976.524210995369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45976.524210995369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45976.524210995369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45976.524210995369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45976.524210995369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45976.524210995369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45976.524210995369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45976.524210995369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45976.524210995369</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45976.524210995369</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84.692150810180465</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50.335333680552139</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 ca="1" si="1">IFERROR(NOW()-F4,"")</f>
        <v>27.863099884256371</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ref="G6:G52" ca="1" si="2">IFERROR(NOW()-F6,"")</f>
        <v>45976.524210995369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45976.524210995369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45976.524210995369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45976.524210995369</v>
      </c>
      <c r="H9" s="125"/>
      <c r="I9" s="124" t="str">
        <f>IFERROR(VLOOKUP(D9,DB!A:F,6,0),"")</f>
        <v/>
      </c>
      <c r="J9" s="124" t="str">
        <f>IFERROR(VLOOKUP(D9,DB!A:G,7,0),"")</f>
        <v/>
      </c>
      <c r="K9" s="124"/>
      <c r="L9" s="124" t="str">
        <f>IFERROR(VLOOKUP(D9,DB!A:I,9,0),"")</f>
        <v/>
      </c>
    </row>
    <row r="10" spans="1:13">
      <c r="A10" s="124"/>
      <c r="B10" s="124" t="str">
        <f>IFERROR(VLOOKUP(D10,DB!A:K,11,0),"")</f>
        <v/>
      </c>
      <c r="C10" s="124"/>
      <c r="D10" s="157"/>
      <c r="E10" s="124"/>
      <c r="F10" s="124"/>
      <c r="G10" s="126">
        <f t="shared" ca="1" si="2"/>
        <v>45976.524210995369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45976.524210995369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45976.524210995369</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45976.524210995369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45976.524210995369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45976.524210995369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45976.524210995369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45976.524210995369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45976.524210995369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45976.524210995369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45976.524210995369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45976.524210995369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45976.524210995369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45976.524210995369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45976.524210995369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45976.524210995369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45976.524210995369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45976.524210995369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45976.524210995369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45976.524210995369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45976.524210995369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45976.524210995369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45976.524210995369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45976.524210995369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45976.524210995369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45976.524210995369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45976.524210995369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45976.524210995369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45976.524210995369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45976.524210995369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45976.524210995369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45976.524210995369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45976.524210995369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45976.524210995369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45976.524210995369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45976.524210995369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45976.524210995369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45976.524210995369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45976.524210995369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45976.524210995369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45976.524210995369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45976.524210995369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45976.524210995369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45976.524210995369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45976.524210995369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45976.524210995369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45976.524210995369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45976.524210995369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45976.524210995369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45976.524210995369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45976.524210995369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45976.524210995369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45976.524210995369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45976.524210995369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45976.524210995369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45976.524210995369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45976.524210995369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45976.524210995369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45976.524210995369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45976.524210995369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45976.524210995369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45976.524210995369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45976.524210995369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45976.524210995369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45976.524210995369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45976.524210995369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45976.524210995369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45976.524210995369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45976.524210995369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45976.524210995369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45976.524210995369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45976.524210995369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45976.524210995369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45976.524210995369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45976.524210995369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45976.524210995369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45976.524210995369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45976.524210995369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45976.524210995369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45976.524210995369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45976.524210995369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45976.524210995369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45976.524210995369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45976.524210995369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45976.524210995369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45976.524210995369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45976.524210995369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45976.524210995369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45976.524210995369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45976.524210995369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45976.524210995369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45976.524210995369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45976.524210995369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45976.524210995369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45976.524210995369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45976.524210995369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45976.524210995369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45976.524210995369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45976.524210995369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45976.524210995369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45976.524210995369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45976.524210995369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45976.524210995369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45976.524210995369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45976.524210995369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45976.524210995369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45976.524210995369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45976.524210995369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45976.524210995369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45976.524210995369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45976.524210995369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45976.524210995369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45976.524210995369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45976.524210995369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45976.524210995369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45976.524210995369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45976.524210995369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45976.524210995369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45976.524210995369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45976.524210995369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45976.524210995369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45976.524210995369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45976.524210995369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45976.524210995369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45976.524210995369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45976.524210995369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45976.524210995369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45976.524210995369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45976.524210995369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45976.524210995369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45976.524210995369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45976.524210995369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45976.524210995369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45976.524210995369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45976.524210995369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45976.524210995369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45976.524210995369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45976.524210995369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45976.524210995369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45976.524210995369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45976.524210995369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45976.524210995369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45976.524210995369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45976.524210995369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45976.524210995369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45976.524210995369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45976.524210995369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45976.524210995369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45976.524210995369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45976.524210995369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45976.524210995369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45976.524210995369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45976.524210995369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45976.524210995369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45976.524210995369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45976.524210995369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45976.524210995369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45976.524210995369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45976.524210995369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45976.524210995369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45976.524210995369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45976.524210995369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45976.524210995369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45976.524210995369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45976.524210995369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45976.524210995369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45976.524210995369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45976.524210995369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45976.524210995369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45976.524210995369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45976.524210995369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45976.524210995369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45976.524210995369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45976.524210995369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45976.524210995369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45976.524210995369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45976.524210995369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45976.524210995369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45976.524210995369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45976.524210995369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45976.524210995369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45976.524210995369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45976.524210995369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45976.524210995369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45976.524210995369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45976.524210995369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45976.524210995369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45976.524210995369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45976.524210995369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45976.524210995369</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8" ca="1" si="0">IFERROR(NOW()-F2,"-")</f>
        <v>45976.524210995369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45976.524210995369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45976.524210995369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45976.524210995369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45976.524210995369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45976.524210995369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45976.524210995369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45976.524210995369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45976.524210995369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45976.524210995369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45976.524210995369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45976.524210995369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45976.524210995369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45976.524210995369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45976.524210995369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45976.524210995369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45976.524210995369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45976.524210995369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45976.524210995369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45976.524210995369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45976.524210995369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45976.524210995369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45976.524210995369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45976.524210995369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45976.524210995369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45976.524210995369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45976.524210995369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45976.524210995369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45976.524210995369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45976.524210995369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45976.524210995369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45976.524210995369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45976.524210995369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45976.524210995369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45976.524210995369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45976.524210995369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45976.524210995369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45976.524210995369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45976.524210995369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45976.524210995369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45976.524210995369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45976.524210995369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45976.524210995369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45976.524210995369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45976.524210995369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45976.524210995369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45976.524210995369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45976.524210995369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45976.524210995369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45976.524210995369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45976.524210995369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45976.524210995369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45976.524210995369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45976.524210995369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45976.524210995369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45976.524210995369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45976.524210995369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45976.524210995369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45976.524210995369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45976.524210995369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45976.524210995369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45976.524210995369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45976.524210995369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45976.524210995369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45976.524210995369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45976.524210995369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45976.524210995369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45976.524210995369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45976.524210995369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45976.524210995369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45976.524210995369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45976.524210995369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45976.524210995369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45976.524210995369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45976.524210995369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45976.524210995369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45976.524210995369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45976.524210995369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45976.524210995369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45976.524210995369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45976.524210995369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45976.524210995369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45976.524210995369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45976.524210995369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45976.524210995369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45976.524210995369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45976.524210995369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45976.524210995369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45976.524210995369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45976.524210995369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45976.524210995369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45976.524210995369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45976.524210995369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45976.524210995369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45976.524210995369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45976.524210995369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45976.524210995369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45976.524210995369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45976.524210995369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45976.524210995369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45976.524210995369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45976.524210995369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45976.524210995369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45976.524210995369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45976.524210995369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45976.524210995369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45976.524210995369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45976.524210995369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45976.524210995369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45976.524210995369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45976.524210995369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45976.524210995369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45976.524210995369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45976.524210995369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45976.524210995369</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2025-11-15T09:35:00Z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